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955" firstSheet="7" activeTab="11"/>
  </bookViews>
  <sheets>
    <sheet name="FLUXO CAIXA JAN" sheetId="1" r:id="rId1"/>
    <sheet name="FLUXO CAIXA FEV" sheetId="2" r:id="rId2"/>
    <sheet name="FLUXO CAIXA MAR" sheetId="3" r:id="rId3"/>
    <sheet name="FLUXO CAIXA ABR" sheetId="4" r:id="rId4"/>
    <sheet name="FLUXO CAIXA MAI" sheetId="5" r:id="rId5"/>
    <sheet name="FLUXO CAIXA JUN" sheetId="6" r:id="rId6"/>
    <sheet name="FLUXO CAIXA JUL" sheetId="7" r:id="rId7"/>
    <sheet name="FLUXO CAIXA AGO" sheetId="8" r:id="rId8"/>
    <sheet name="FLUXO CAIXA SET" sheetId="9" r:id="rId9"/>
    <sheet name="FLUXO CAIXA OUT" sheetId="10" r:id="rId10"/>
    <sheet name="FLUXO CAIXA NOV" sheetId="11" r:id="rId11"/>
    <sheet name="FLUXO CAIXA DEZ" sheetId="12" r:id="rId12"/>
  </sheets>
  <definedNames>
    <definedName name="_xlnm.Print_Area" localSheetId="3">'FLUXO CAIXA ABR'!$A$1:$K$47</definedName>
    <definedName name="_xlnm.Print_Area" localSheetId="7">'FLUXO CAIXA AGO'!$A$1:$K$47</definedName>
    <definedName name="_xlnm.Print_Area" localSheetId="11">'FLUXO CAIXA DEZ'!$A$1:$K$47</definedName>
    <definedName name="_xlnm.Print_Area" localSheetId="1">'FLUXO CAIXA FEV'!$A$1:$K$47</definedName>
    <definedName name="_xlnm.Print_Area" localSheetId="0">'FLUXO CAIXA JAN'!$A$1:$K$48</definedName>
    <definedName name="_xlnm.Print_Area" localSheetId="6">'FLUXO CAIXA JUL'!$A$1:$K$47</definedName>
    <definedName name="_xlnm.Print_Area" localSheetId="5">'FLUXO CAIXA JUN'!$A$1:$K$47</definedName>
    <definedName name="_xlnm.Print_Area" localSheetId="4">'FLUXO CAIXA MAI'!$A$1:$K$47</definedName>
    <definedName name="_xlnm.Print_Area" localSheetId="2">'FLUXO CAIXA MAR'!$A$1:$K$47</definedName>
    <definedName name="_xlnm.Print_Area" localSheetId="10">'FLUXO CAIXA NOV'!$A$1:$K$47</definedName>
    <definedName name="_xlnm.Print_Area" localSheetId="9">'FLUXO CAIXA OUT'!$A$1:$K$47</definedName>
    <definedName name="_xlnm.Print_Area" localSheetId="8">'FLUXO CAIXA SET'!$A$1:$K$47</definedName>
  </definedNames>
  <calcPr fullCalcOnLoad="1"/>
</workbook>
</file>

<file path=xl/sharedStrings.xml><?xml version="1.0" encoding="utf-8"?>
<sst xmlns="http://schemas.openxmlformats.org/spreadsheetml/2006/main" count="348" uniqueCount="62">
  <si>
    <t>CNPJ 01.845.656/0001-78</t>
  </si>
  <si>
    <t>Associação Cultural de Apoio ao Museu Casa de Portinari - Organização Social de Cultura</t>
  </si>
  <si>
    <t>Subvenção - Repasse Contrato Gestão n.º 005 / 2016</t>
  </si>
  <si>
    <t>Captações</t>
  </si>
  <si>
    <t>Outros Créditos</t>
  </si>
  <si>
    <t>Rendimento Financeiro Bruto (Aplicações de Livre Movimentação)</t>
  </si>
  <si>
    <t>Rendimento Financeiro Bruto (Aplicações Fundos de Reserva e Contingência )</t>
  </si>
  <si>
    <t>Origem dos Recursos Recebidos no período</t>
  </si>
  <si>
    <t>Recursos Aplicados no Período</t>
  </si>
  <si>
    <t>Despesas Administrativas</t>
  </si>
  <si>
    <t>Despesas c/ Contas de Consumo</t>
  </si>
  <si>
    <t>Despesas c/ Serviços de Terceiros</t>
  </si>
  <si>
    <t>Despesas c/ Materiais de Consumo e Mercadorias p/ Comercialização (Loja)</t>
  </si>
  <si>
    <t>Despesas c/ Pessoal</t>
  </si>
  <si>
    <t>Despesas c/ Encargos Sociais (FGTS/Pis Folha/INSS Retido e Patronal)</t>
  </si>
  <si>
    <t>Despesas c/ Obrigações Tributárias (Federal / Estadual / Municipal)</t>
  </si>
  <si>
    <t>Despesas c/ Obrigações Tributárias s/ Aplicações Financeiras (IRRF / IOF)</t>
  </si>
  <si>
    <t>Despesas Financeiras (Tarifas e Serviços Bancários)</t>
  </si>
  <si>
    <t>Despesas c/ Atividades Técnicas</t>
  </si>
  <si>
    <t>Aquisição de imobilizado</t>
  </si>
  <si>
    <t>Total dos Recursos Recebidos no Período ( B )</t>
  </si>
  <si>
    <t>Saldo Total de Recursos no Período ( A + B )</t>
  </si>
  <si>
    <t>Total dos Recursos Aplicados no Período ( C )</t>
  </si>
  <si>
    <t>Saldo de Recursos Disponíveis no último dia do Período ( A + B - C )</t>
  </si>
  <si>
    <t>Variação</t>
  </si>
  <si>
    <t>Fluxo de Caixa do Período de: 01/01/2020 a 31/01/2020 - C.G. n.º 005 / 2016</t>
  </si>
  <si>
    <t>Saldo de Recursos Disponíveis na data de 31/12/2019 ( A )</t>
  </si>
  <si>
    <t>Fluxo de Caixa do Período de: 01/02/2020 a 29/02/2020 - C.G. n.º 005 / 2016</t>
  </si>
  <si>
    <t>Saldo de Recursos Disponíveis na data de 31/01/2020 ( A )</t>
  </si>
  <si>
    <t>Saldo de Recursos Disponíveis em Caixa e Bancos em 31/01/2020</t>
  </si>
  <si>
    <t>Saldo de Recursos Disponíveis em Caixa e Bancos em 29/02/2020</t>
  </si>
  <si>
    <t>Fluxo de Caixa do Período de: 01/03/2020 a 31/03/2020 - C.G. n.º 005 / 2016</t>
  </si>
  <si>
    <t>Saldo de Recursos Disponíveis na data de 29/02/2020 ( A )</t>
  </si>
  <si>
    <t>Fluxo de Caixa do Período de: 01/04/2020 a 30/04/2020 - C.G. n.º 005 / 2016</t>
  </si>
  <si>
    <t>Saldo de Recursos Disponíveis na data de 31/03/2020 ( A )</t>
  </si>
  <si>
    <t>Fluxo de Caixa do Período de: 01/05/2020 a 31/05/2020 - C.G. n.º 005 / 2016</t>
  </si>
  <si>
    <t>Saldo de Recursos Disponíveis na data de 30/04/2020 ( A )</t>
  </si>
  <si>
    <t>Saldo de Recursos Disponíveis em Caixa e Bancos em 31/12/2019</t>
  </si>
  <si>
    <t>Saldo de Recursos Disponíveis em Caixa e Bancos em 31/03/2020</t>
  </si>
  <si>
    <t>Saldo de Recursos Disponíveis em Caixa e Bancos em 30/04/2020</t>
  </si>
  <si>
    <t>Saldo de Recursos Disponíveis em Caixa e Bancos em 31/05/2020</t>
  </si>
  <si>
    <t>Fluxo de Caixa do Período de: 01/06/2020 a 30/06/2020 - C.G. n.º 005 / 2016</t>
  </si>
  <si>
    <t>Saldo de Recursos Disponíveis na data de 31/05/2020 ( A )</t>
  </si>
  <si>
    <t>Saldo de Recursos Disponíveis em Caixa e Bancos em 30/06/2020</t>
  </si>
  <si>
    <t>Fluxo de Caixa do Período de: 01/07/2020 a 31/07/2020 - C.G. n.º 005 / 2016</t>
  </si>
  <si>
    <t>Saldo de Recursos Disponíveis na data de 30/06/2020 ( A )</t>
  </si>
  <si>
    <t>Saldo de Recursos Disponíveis em Caixa e Bancos em 31/07/2020</t>
  </si>
  <si>
    <t>Fluxo de Caixa do Período de: 01/08/2020 a 31/08/2020 - C.G. n.º 005 / 2016</t>
  </si>
  <si>
    <t>Saldo de Recursos Disponíveis na data de 31/07/2020 ( A )</t>
  </si>
  <si>
    <t>Saldo de Recursos Disponíveis em Caixa e Bancos em 31/08/2020</t>
  </si>
  <si>
    <t>Fluxo de Caixa do Período de: 01/09/2020 a 30/09/2020 - C.G. n.º 005 / 2016</t>
  </si>
  <si>
    <t>Saldo de Recursos Disponíveis na data de 31/08/2020 ( A )</t>
  </si>
  <si>
    <t>Saldo de Recursos Disponíveis em Caixa e Bancos em 30/09/2020</t>
  </si>
  <si>
    <t>Fluxo de Caixa do Período de: 01/10/2020 a 31/10/2020 - C.G. n.º 005 / 2016</t>
  </si>
  <si>
    <t>Saldo de Recursos Disponíveis na data de 30/09/2020 ( A )</t>
  </si>
  <si>
    <t>Saldo de Recursos Disponíveis em Caixa e Bancos em 31/10/2020</t>
  </si>
  <si>
    <t>Fluxo de Caixa do Período de: 01/11/2020 a 30/11/2020 - C.G. n.º 005 / 2016</t>
  </si>
  <si>
    <t>Saldo de Recursos Disponíveis na data de 31/10/2020 ( A )</t>
  </si>
  <si>
    <t>Saldo de Recursos Disponíveis em Caixa e Bancos em 30/11/2020</t>
  </si>
  <si>
    <t>Fluxo de Caixa do Período de: 01/12/2020 a 31/12/2020 - C.G. n.º 005 / 2016</t>
  </si>
  <si>
    <t>Saldo de Recursos Disponíveis na data de 30/11/2020 ( A )</t>
  </si>
  <si>
    <t>Saldo de Recursos Disponíveis em Caixa e Bancos em 31/12/2020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</si>
</sst>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8"/>
      <name val="Calibri"/>
      <family val="2"/>
    </font>
    <font>
      <b/>
      <u val="single"/>
      <sz val="14"/>
      <name val="Calibri"/>
      <family val="2"/>
    </font>
    <font>
      <b/>
      <u val="double"/>
      <sz val="14"/>
      <name val="Calibri"/>
      <family val="2"/>
    </font>
    <font>
      <u val="single"/>
      <sz val="14"/>
      <name val="Calibri"/>
      <family val="2"/>
    </font>
    <font>
      <u val="singleAccounting"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justify"/>
      <protection hidden="1"/>
    </xf>
    <xf numFmtId="170" fontId="3" fillId="0" borderId="0" xfId="46" applyFont="1" applyAlignment="1" applyProtection="1">
      <alignment horizontal="center"/>
      <protection hidden="1"/>
    </xf>
    <xf numFmtId="170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/>
      <protection hidden="1"/>
    </xf>
    <xf numFmtId="170" fontId="9" fillId="0" borderId="0" xfId="46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170" fontId="9" fillId="0" borderId="0" xfId="46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170" fontId="2" fillId="0" borderId="0" xfId="46" applyFont="1" applyFill="1" applyBorder="1" applyAlignment="1" applyProtection="1">
      <alignment/>
      <protection hidden="1"/>
    </xf>
    <xf numFmtId="170" fontId="10" fillId="0" borderId="0" xfId="46" applyFont="1" applyFill="1" applyBorder="1" applyAlignment="1" applyProtection="1">
      <alignment horizontal="center"/>
      <protection hidden="1"/>
    </xf>
    <xf numFmtId="170" fontId="10" fillId="0" borderId="0" xfId="46" applyFont="1" applyBorder="1" applyAlignment="1" applyProtection="1">
      <alignment horizontal="center"/>
      <protection hidden="1"/>
    </xf>
    <xf numFmtId="43" fontId="4" fillId="0" borderId="0" xfId="0" applyNumberFormat="1" applyFont="1" applyAlignment="1" applyProtection="1">
      <alignment/>
      <protection hidden="1"/>
    </xf>
    <xf numFmtId="170" fontId="9" fillId="0" borderId="0" xfId="46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170" fontId="3" fillId="0" borderId="0" xfId="46" applyFont="1" applyFill="1" applyAlignment="1" applyProtection="1">
      <alignment horizontal="center"/>
      <protection hidden="1"/>
    </xf>
    <xf numFmtId="170" fontId="2" fillId="0" borderId="0" xfId="46" applyFont="1" applyFill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170" fontId="2" fillId="0" borderId="10" xfId="46" applyFont="1" applyBorder="1" applyAlignment="1" applyProtection="1">
      <alignment horizontal="center"/>
      <protection hidden="1"/>
    </xf>
    <xf numFmtId="170" fontId="2" fillId="0" borderId="0" xfId="46" applyFont="1" applyAlignment="1" applyProtection="1">
      <alignment horizontal="center"/>
      <protection hidden="1"/>
    </xf>
    <xf numFmtId="170" fontId="3" fillId="0" borderId="0" xfId="46" applyFont="1" applyAlignment="1" applyProtection="1">
      <alignment horizontal="center"/>
      <protection hidden="1"/>
    </xf>
    <xf numFmtId="170" fontId="3" fillId="0" borderId="10" xfId="46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170" fontId="3" fillId="0" borderId="10" xfId="46" applyFont="1" applyFill="1" applyBorder="1" applyAlignment="1" applyProtection="1">
      <alignment horizontal="center"/>
      <protection hidden="1"/>
    </xf>
    <xf numFmtId="170" fontId="9" fillId="0" borderId="0" xfId="46" applyFont="1" applyBorder="1" applyAlignment="1" applyProtection="1">
      <alignment horizontal="center"/>
      <protection hidden="1"/>
    </xf>
    <xf numFmtId="171" fontId="2" fillId="0" borderId="0" xfId="65" applyFont="1" applyAlignment="1" applyProtection="1">
      <alignment horizontal="center"/>
      <protection hidden="1"/>
    </xf>
    <xf numFmtId="170" fontId="10" fillId="0" borderId="0" xfId="46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170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70" fontId="2" fillId="0" borderId="10" xfId="46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justify"/>
      <protection hidden="1"/>
    </xf>
    <xf numFmtId="170" fontId="2" fillId="0" borderId="0" xfId="46" applyFont="1" applyBorder="1" applyAlignment="1" applyProtection="1">
      <alignment horizontal="center"/>
      <protection hidden="1"/>
    </xf>
    <xf numFmtId="43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70" fontId="10" fillId="0" borderId="0" xfId="46" applyFont="1" applyFill="1" applyAlignment="1" applyProtection="1">
      <alignment horizontal="center"/>
      <protection hidden="1"/>
    </xf>
    <xf numFmtId="170" fontId="10" fillId="0" borderId="0" xfId="46" applyFont="1" applyBorder="1" applyAlignment="1" applyProtection="1">
      <alignment horizontal="center"/>
      <protection hidden="1"/>
    </xf>
    <xf numFmtId="170" fontId="10" fillId="0" borderId="0" xfId="46" applyFont="1" applyAlignment="1" applyProtection="1">
      <alignment horizontal="center"/>
      <protection hidden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 2" xfId="48"/>
    <cellStyle name="Neutra" xfId="49"/>
    <cellStyle name="Nota" xfId="50"/>
    <cellStyle name="Percent" xfId="51"/>
    <cellStyle name="Saída" xfId="52"/>
    <cellStyle name="Comma [0]" xfId="53"/>
    <cellStyle name="Separador de milhares 2" xfId="54"/>
    <cellStyle name="Separador de milhares 3" xfId="55"/>
    <cellStyle name="Separador de milhares 3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95250</xdr:rowOff>
    </xdr:from>
    <xdr:to>
      <xdr:col>8</xdr:col>
      <xdr:colOff>933450</xdr:colOff>
      <xdr:row>4</xdr:row>
      <xdr:rowOff>142875</xdr:rowOff>
    </xdr:to>
    <xdr:pic>
      <xdr:nvPicPr>
        <xdr:cNvPr id="1" name="Imagem 2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4800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19050</xdr:rowOff>
    </xdr:from>
    <xdr:to>
      <xdr:col>8</xdr:col>
      <xdr:colOff>1009650</xdr:colOff>
      <xdr:row>4</xdr:row>
      <xdr:rowOff>66675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19075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19050</xdr:rowOff>
    </xdr:from>
    <xdr:to>
      <xdr:col>8</xdr:col>
      <xdr:colOff>1009650</xdr:colOff>
      <xdr:row>4</xdr:row>
      <xdr:rowOff>66675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19075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19050</xdr:rowOff>
    </xdr:from>
    <xdr:to>
      <xdr:col>8</xdr:col>
      <xdr:colOff>1009650</xdr:colOff>
      <xdr:row>4</xdr:row>
      <xdr:rowOff>66675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19075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</xdr:row>
      <xdr:rowOff>66675</xdr:rowOff>
    </xdr:from>
    <xdr:to>
      <xdr:col>8</xdr:col>
      <xdr:colOff>914400</xdr:colOff>
      <xdr:row>4</xdr:row>
      <xdr:rowOff>104775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66700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</xdr:row>
      <xdr:rowOff>76200</xdr:rowOff>
    </xdr:from>
    <xdr:to>
      <xdr:col>8</xdr:col>
      <xdr:colOff>942975</xdr:colOff>
      <xdr:row>4</xdr:row>
      <xdr:rowOff>114300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76225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19050</xdr:rowOff>
    </xdr:from>
    <xdr:to>
      <xdr:col>8</xdr:col>
      <xdr:colOff>1009650</xdr:colOff>
      <xdr:row>4</xdr:row>
      <xdr:rowOff>66675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19075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19050</xdr:rowOff>
    </xdr:from>
    <xdr:to>
      <xdr:col>8</xdr:col>
      <xdr:colOff>1009650</xdr:colOff>
      <xdr:row>4</xdr:row>
      <xdr:rowOff>66675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19075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19050</xdr:rowOff>
    </xdr:from>
    <xdr:to>
      <xdr:col>8</xdr:col>
      <xdr:colOff>1009650</xdr:colOff>
      <xdr:row>4</xdr:row>
      <xdr:rowOff>66675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19075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19050</xdr:rowOff>
    </xdr:from>
    <xdr:to>
      <xdr:col>8</xdr:col>
      <xdr:colOff>1009650</xdr:colOff>
      <xdr:row>4</xdr:row>
      <xdr:rowOff>66675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19075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19050</xdr:rowOff>
    </xdr:from>
    <xdr:to>
      <xdr:col>8</xdr:col>
      <xdr:colOff>1009650</xdr:colOff>
      <xdr:row>4</xdr:row>
      <xdr:rowOff>66675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19075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19050</xdr:rowOff>
    </xdr:from>
    <xdr:to>
      <xdr:col>8</xdr:col>
      <xdr:colOff>1009650</xdr:colOff>
      <xdr:row>4</xdr:row>
      <xdr:rowOff>66675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19075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8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5.75">
      <c r="A8" s="39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5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5.75">
      <c r="A10" s="38" t="s">
        <v>25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4" t="s">
        <v>26</v>
      </c>
      <c r="B13" s="24"/>
      <c r="C13" s="24"/>
      <c r="D13" s="24"/>
      <c r="E13" s="24"/>
      <c r="F13" s="24"/>
      <c r="G13" s="24"/>
      <c r="H13" s="24"/>
      <c r="I13" s="24"/>
      <c r="J13" s="28">
        <v>3703275.7</v>
      </c>
      <c r="K13" s="28"/>
    </row>
    <row r="14" spans="1:11" s="1" customFormat="1" ht="19.5" thickTop="1">
      <c r="A14" s="29"/>
      <c r="B14" s="29"/>
      <c r="C14" s="29"/>
      <c r="D14" s="29"/>
      <c r="E14" s="29"/>
      <c r="F14" s="29"/>
      <c r="G14" s="29"/>
      <c r="H14" s="29"/>
      <c r="I14" s="29"/>
      <c r="J14" s="40"/>
      <c r="K14" s="40"/>
    </row>
    <row r="15" spans="1:11" s="1" customFormat="1" ht="18.75">
      <c r="A15" s="34" t="s">
        <v>7</v>
      </c>
      <c r="B15" s="34"/>
      <c r="C15" s="34"/>
      <c r="D15" s="34"/>
      <c r="E15" s="34"/>
      <c r="F15" s="34"/>
      <c r="G15" s="34"/>
      <c r="H15" s="34"/>
      <c r="I15" s="34"/>
      <c r="J15" s="27"/>
      <c r="K15" s="27"/>
    </row>
    <row r="16" spans="1:11" s="7" customFormat="1" ht="18.75">
      <c r="A16" s="22" t="s">
        <v>2</v>
      </c>
      <c r="B16" s="22"/>
      <c r="C16" s="22"/>
      <c r="D16" s="22"/>
      <c r="E16" s="22"/>
      <c r="F16" s="22"/>
      <c r="G16" s="22"/>
      <c r="H16" s="22"/>
      <c r="I16" s="22"/>
      <c r="J16" s="31">
        <v>953618.58</v>
      </c>
      <c r="K16" s="31"/>
    </row>
    <row r="17" spans="1:11" s="7" customFormat="1" ht="18.75">
      <c r="A17" s="22" t="s">
        <v>3</v>
      </c>
      <c r="B17" s="22"/>
      <c r="C17" s="22"/>
      <c r="D17" s="22"/>
      <c r="E17" s="22"/>
      <c r="F17" s="22"/>
      <c r="G17" s="22"/>
      <c r="H17" s="22"/>
      <c r="I17" s="22"/>
      <c r="J17" s="31">
        <v>34781.44</v>
      </c>
      <c r="K17" s="31"/>
    </row>
    <row r="18" spans="1:11" s="7" customFormat="1" ht="18.75">
      <c r="A18" s="22" t="s">
        <v>4</v>
      </c>
      <c r="B18" s="22"/>
      <c r="C18" s="22"/>
      <c r="D18" s="22"/>
      <c r="E18" s="22"/>
      <c r="F18" s="22"/>
      <c r="G18" s="22"/>
      <c r="H18" s="22"/>
      <c r="I18" s="22"/>
      <c r="J18" s="31">
        <v>0</v>
      </c>
      <c r="K18" s="31"/>
    </row>
    <row r="19" spans="1:11" s="7" customFormat="1" ht="18.75">
      <c r="A19" s="22" t="s">
        <v>5</v>
      </c>
      <c r="B19" s="22"/>
      <c r="C19" s="22"/>
      <c r="D19" s="22"/>
      <c r="E19" s="22"/>
      <c r="F19" s="22"/>
      <c r="G19" s="22"/>
      <c r="H19" s="22"/>
      <c r="I19" s="22"/>
      <c r="J19" s="31">
        <v>6100.9</v>
      </c>
      <c r="K19" s="31"/>
    </row>
    <row r="20" spans="1:11" s="7" customFormat="1" ht="18.75">
      <c r="A20" s="22" t="s">
        <v>6</v>
      </c>
      <c r="B20" s="22"/>
      <c r="C20" s="22"/>
      <c r="D20" s="22"/>
      <c r="E20" s="22"/>
      <c r="F20" s="22"/>
      <c r="G20" s="22"/>
      <c r="H20" s="22"/>
      <c r="I20" s="22"/>
      <c r="J20" s="31">
        <v>3754.11</v>
      </c>
      <c r="K20" s="31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24" t="s">
        <v>20</v>
      </c>
      <c r="B22" s="24"/>
      <c r="C22" s="24"/>
      <c r="D22" s="24"/>
      <c r="E22" s="24"/>
      <c r="F22" s="24"/>
      <c r="G22" s="24"/>
      <c r="H22" s="24"/>
      <c r="I22" s="24"/>
      <c r="J22" s="30">
        <f>SUM(J16:K20)</f>
        <v>998255.03</v>
      </c>
      <c r="K22" s="30"/>
    </row>
    <row r="23" spans="1:11" s="1" customFormat="1" ht="20.25" thickBot="1" thickTop="1">
      <c r="A23" s="29"/>
      <c r="B23" s="29"/>
      <c r="C23" s="29"/>
      <c r="D23" s="29"/>
      <c r="E23" s="29"/>
      <c r="F23" s="29"/>
      <c r="G23" s="29"/>
      <c r="H23" s="29"/>
      <c r="I23" s="29"/>
      <c r="J23" s="37"/>
      <c r="K23" s="37"/>
    </row>
    <row r="24" spans="1:11" s="1" customFormat="1" ht="19.5" thickTop="1">
      <c r="A24" s="24" t="s">
        <v>21</v>
      </c>
      <c r="B24" s="24"/>
      <c r="C24" s="24"/>
      <c r="D24" s="24"/>
      <c r="E24" s="24"/>
      <c r="F24" s="24"/>
      <c r="G24" s="24"/>
      <c r="H24" s="24"/>
      <c r="I24" s="24"/>
      <c r="J24" s="20">
        <f>J13+J22</f>
        <v>4701530.73</v>
      </c>
      <c r="K24" s="20"/>
    </row>
    <row r="25" spans="1:11" s="1" customFormat="1" ht="18.75">
      <c r="A25" s="29"/>
      <c r="B25" s="29"/>
      <c r="C25" s="29"/>
      <c r="D25" s="29"/>
      <c r="E25" s="29"/>
      <c r="F25" s="29"/>
      <c r="G25" s="29"/>
      <c r="H25" s="29"/>
      <c r="I25" s="29"/>
      <c r="J25" s="21"/>
      <c r="K25" s="21"/>
    </row>
    <row r="26" spans="1:11" s="1" customFormat="1" ht="18.75">
      <c r="A26" s="24" t="s">
        <v>8</v>
      </c>
      <c r="B26" s="24"/>
      <c r="C26" s="24"/>
      <c r="D26" s="24"/>
      <c r="E26" s="24"/>
      <c r="F26" s="24"/>
      <c r="G26" s="24"/>
      <c r="H26" s="24"/>
      <c r="I26" s="24"/>
      <c r="J26" s="21"/>
      <c r="K26" s="21"/>
    </row>
    <row r="27" spans="1:11" s="1" customFormat="1" ht="18.75">
      <c r="A27" s="19" t="s">
        <v>9</v>
      </c>
      <c r="B27" s="19"/>
      <c r="C27" s="19"/>
      <c r="D27" s="19"/>
      <c r="E27" s="19"/>
      <c r="F27" s="19"/>
      <c r="G27" s="19"/>
      <c r="H27" s="19"/>
      <c r="I27" s="19"/>
      <c r="J27" s="18">
        <v>51407.72</v>
      </c>
      <c r="K27" s="18"/>
    </row>
    <row r="28" spans="1:14" s="1" customFormat="1" ht="18.75">
      <c r="A28" s="19" t="s">
        <v>10</v>
      </c>
      <c r="B28" s="19"/>
      <c r="C28" s="19"/>
      <c r="D28" s="19"/>
      <c r="E28" s="19"/>
      <c r="F28" s="19"/>
      <c r="G28" s="19"/>
      <c r="H28" s="19"/>
      <c r="I28" s="19"/>
      <c r="J28" s="18">
        <v>35124.16</v>
      </c>
      <c r="K28" s="18"/>
      <c r="L28" s="35"/>
      <c r="M28" s="36"/>
      <c r="N28" s="36"/>
    </row>
    <row r="29" spans="1:11" s="1" customFormat="1" ht="18.75">
      <c r="A29" s="19" t="s">
        <v>11</v>
      </c>
      <c r="B29" s="19"/>
      <c r="C29" s="19"/>
      <c r="D29" s="19"/>
      <c r="E29" s="19"/>
      <c r="F29" s="19"/>
      <c r="G29" s="19"/>
      <c r="H29" s="19"/>
      <c r="I29" s="19"/>
      <c r="J29" s="18">
        <v>27989.66</v>
      </c>
      <c r="K29" s="18"/>
    </row>
    <row r="30" spans="1:11" s="1" customFormat="1" ht="18.75">
      <c r="A30" s="19" t="s">
        <v>12</v>
      </c>
      <c r="B30" s="19"/>
      <c r="C30" s="19"/>
      <c r="D30" s="19"/>
      <c r="E30" s="19"/>
      <c r="F30" s="19"/>
      <c r="G30" s="19"/>
      <c r="H30" s="19"/>
      <c r="I30" s="19"/>
      <c r="J30" s="18">
        <v>14862.37</v>
      </c>
      <c r="K30" s="18"/>
    </row>
    <row r="31" spans="1:11" s="1" customFormat="1" ht="18.75">
      <c r="A31" s="19" t="s">
        <v>13</v>
      </c>
      <c r="B31" s="19"/>
      <c r="C31" s="19"/>
      <c r="D31" s="19"/>
      <c r="E31" s="19"/>
      <c r="F31" s="19"/>
      <c r="G31" s="19"/>
      <c r="H31" s="19"/>
      <c r="I31" s="19"/>
      <c r="J31" s="18">
        <v>285351.12</v>
      </c>
      <c r="K31" s="18"/>
    </row>
    <row r="32" spans="1:11" s="1" customFormat="1" ht="18.75">
      <c r="A32" s="19" t="s">
        <v>14</v>
      </c>
      <c r="B32" s="19"/>
      <c r="C32" s="19"/>
      <c r="D32" s="19"/>
      <c r="E32" s="19"/>
      <c r="F32" s="19"/>
      <c r="G32" s="19"/>
      <c r="H32" s="19"/>
      <c r="I32" s="19"/>
      <c r="J32" s="18">
        <v>139595.47</v>
      </c>
      <c r="K32" s="18"/>
    </row>
    <row r="33" spans="1:11" s="1" customFormat="1" ht="18.75">
      <c r="A33" s="19" t="s">
        <v>15</v>
      </c>
      <c r="B33" s="19"/>
      <c r="C33" s="19"/>
      <c r="D33" s="19"/>
      <c r="E33" s="19"/>
      <c r="F33" s="19"/>
      <c r="G33" s="19"/>
      <c r="H33" s="19"/>
      <c r="I33" s="19"/>
      <c r="J33" s="18">
        <v>28362.02</v>
      </c>
      <c r="K33" s="18"/>
    </row>
    <row r="34" spans="1:11" s="1" customFormat="1" ht="18.75">
      <c r="A34" s="19" t="s">
        <v>16</v>
      </c>
      <c r="B34" s="19"/>
      <c r="C34" s="19"/>
      <c r="D34" s="19"/>
      <c r="E34" s="19"/>
      <c r="F34" s="19"/>
      <c r="G34" s="19"/>
      <c r="H34" s="19"/>
      <c r="I34" s="19"/>
      <c r="J34" s="18">
        <v>892.24</v>
      </c>
      <c r="K34" s="18"/>
    </row>
    <row r="35" spans="1:11" s="1" customFormat="1" ht="18.75">
      <c r="A35" s="19" t="s">
        <v>17</v>
      </c>
      <c r="B35" s="19"/>
      <c r="C35" s="19"/>
      <c r="D35" s="19"/>
      <c r="E35" s="19"/>
      <c r="F35" s="19"/>
      <c r="G35" s="19"/>
      <c r="H35" s="19"/>
      <c r="I35" s="19"/>
      <c r="J35" s="18">
        <v>983.25</v>
      </c>
      <c r="K35" s="18"/>
    </row>
    <row r="36" spans="1:11" s="1" customFormat="1" ht="18.75">
      <c r="A36" s="19" t="s">
        <v>18</v>
      </c>
      <c r="B36" s="19"/>
      <c r="C36" s="19"/>
      <c r="D36" s="19"/>
      <c r="E36" s="19"/>
      <c r="F36" s="19"/>
      <c r="G36" s="19"/>
      <c r="H36" s="19"/>
      <c r="I36" s="19"/>
      <c r="J36" s="18">
        <v>161181.7</v>
      </c>
      <c r="K36" s="18"/>
    </row>
    <row r="37" spans="1:11" s="1" customFormat="1" ht="21">
      <c r="A37" s="19" t="s">
        <v>19</v>
      </c>
      <c r="B37" s="19"/>
      <c r="C37" s="19"/>
      <c r="D37" s="19"/>
      <c r="E37" s="19"/>
      <c r="F37" s="19"/>
      <c r="G37" s="19"/>
      <c r="H37" s="19"/>
      <c r="I37" s="19"/>
      <c r="J37" s="33">
        <v>42040.01</v>
      </c>
      <c r="K37" s="33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24" t="s">
        <v>22</v>
      </c>
      <c r="B39" s="24"/>
      <c r="C39" s="24"/>
      <c r="D39" s="24"/>
      <c r="E39" s="24"/>
      <c r="F39" s="24"/>
      <c r="G39" s="24"/>
      <c r="H39" s="24"/>
      <c r="I39" s="24"/>
      <c r="J39" s="28">
        <f>SUM(J27:K37)</f>
        <v>787789.72</v>
      </c>
      <c r="K39" s="28"/>
      <c r="L39" s="32"/>
      <c r="M39" s="32"/>
    </row>
    <row r="40" spans="1:11" s="1" customFormat="1" ht="20.25" thickBot="1" thickTop="1">
      <c r="A40" s="29"/>
      <c r="B40" s="29"/>
      <c r="C40" s="29"/>
      <c r="D40" s="29"/>
      <c r="E40" s="29"/>
      <c r="F40" s="29"/>
      <c r="G40" s="29"/>
      <c r="H40" s="29"/>
      <c r="I40" s="29"/>
      <c r="J40" s="25"/>
      <c r="K40" s="25"/>
    </row>
    <row r="41" spans="1:11" s="1" customFormat="1" ht="19.5" thickTop="1">
      <c r="A41" s="24" t="s">
        <v>23</v>
      </c>
      <c r="B41" s="24"/>
      <c r="C41" s="24"/>
      <c r="D41" s="24"/>
      <c r="E41" s="24"/>
      <c r="F41" s="24"/>
      <c r="G41" s="24"/>
      <c r="H41" s="24"/>
      <c r="I41" s="24"/>
      <c r="J41" s="27">
        <f>J24-J39</f>
        <v>3913741.0100000007</v>
      </c>
      <c r="K41" s="27"/>
    </row>
    <row r="42" spans="1:11" s="1" customFormat="1" ht="18.75">
      <c r="A42" s="29"/>
      <c r="B42" s="29"/>
      <c r="C42" s="29"/>
      <c r="D42" s="29"/>
      <c r="E42" s="29"/>
      <c r="F42" s="29"/>
      <c r="G42" s="29"/>
      <c r="H42" s="29"/>
      <c r="I42" s="29"/>
      <c r="J42" s="26"/>
      <c r="K42" s="2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23" t="s">
        <v>37</v>
      </c>
      <c r="B44" s="23"/>
      <c r="C44" s="23"/>
      <c r="D44" s="23"/>
      <c r="E44" s="23"/>
      <c r="F44" s="23"/>
      <c r="G44" s="23"/>
      <c r="H44" s="23"/>
      <c r="I44" s="23"/>
      <c r="J44" s="18">
        <f>J13</f>
        <v>3703275.7</v>
      </c>
      <c r="K44" s="18"/>
      <c r="M44" s="6"/>
      <c r="N44" s="3"/>
      <c r="O44" s="3"/>
    </row>
    <row r="45" spans="1:15" s="1" customFormat="1" ht="18.75">
      <c r="A45" s="23" t="s">
        <v>29</v>
      </c>
      <c r="B45" s="23"/>
      <c r="C45" s="23"/>
      <c r="D45" s="23"/>
      <c r="E45" s="23"/>
      <c r="F45" s="23"/>
      <c r="G45" s="23"/>
      <c r="H45" s="23"/>
      <c r="I45" s="23"/>
      <c r="J45" s="18">
        <f>J41</f>
        <v>3913741.0100000007</v>
      </c>
      <c r="K45" s="18"/>
      <c r="M45" s="6"/>
      <c r="N45" s="3"/>
      <c r="O45" s="3"/>
    </row>
    <row r="46" spans="1:15" s="1" customFormat="1" ht="18.7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18">
        <f>J45-J44</f>
        <v>210465.31000000052</v>
      </c>
      <c r="K46" s="18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  <row r="48" spans="1:15" s="1" customFormat="1" ht="18.75">
      <c r="A48" s="13"/>
      <c r="B48" s="13"/>
      <c r="C48" s="13"/>
      <c r="D48" s="13"/>
      <c r="E48" s="13"/>
      <c r="F48" s="13"/>
      <c r="G48" s="13"/>
      <c r="H48" s="14"/>
      <c r="I48" s="14"/>
      <c r="J48" s="5"/>
      <c r="K48" s="5"/>
      <c r="M48" s="6"/>
      <c r="N48" s="3"/>
      <c r="O48" s="3"/>
    </row>
  </sheetData>
  <sheetProtection/>
  <mergeCells count="67">
    <mergeCell ref="A6:K7"/>
    <mergeCell ref="A8:K9"/>
    <mergeCell ref="A10:K11"/>
    <mergeCell ref="A13:I13"/>
    <mergeCell ref="J13:K13"/>
    <mergeCell ref="J18:K18"/>
    <mergeCell ref="J16:K16"/>
    <mergeCell ref="A17:I17"/>
    <mergeCell ref="J14:K14"/>
    <mergeCell ref="J15:K15"/>
    <mergeCell ref="A15:I15"/>
    <mergeCell ref="L28:N28"/>
    <mergeCell ref="A29:I29"/>
    <mergeCell ref="J29:K29"/>
    <mergeCell ref="A14:I14"/>
    <mergeCell ref="J17:K17"/>
    <mergeCell ref="A23:I23"/>
    <mergeCell ref="J23:K23"/>
    <mergeCell ref="J28:K28"/>
    <mergeCell ref="A18:I18"/>
    <mergeCell ref="J22:K22"/>
    <mergeCell ref="J19:K19"/>
    <mergeCell ref="L39:M39"/>
    <mergeCell ref="A40:I40"/>
    <mergeCell ref="J32:K32"/>
    <mergeCell ref="J33:K33"/>
    <mergeCell ref="J37:K37"/>
    <mergeCell ref="A32:I32"/>
    <mergeCell ref="J20:K20"/>
    <mergeCell ref="A20:I20"/>
    <mergeCell ref="J46:K46"/>
    <mergeCell ref="A42:I42"/>
    <mergeCell ref="J31:K31"/>
    <mergeCell ref="A44:I44"/>
    <mergeCell ref="A25:I25"/>
    <mergeCell ref="A27:I27"/>
    <mergeCell ref="J25:K25"/>
    <mergeCell ref="A26:I26"/>
    <mergeCell ref="J36:K36"/>
    <mergeCell ref="A41:I41"/>
    <mergeCell ref="J44:K44"/>
    <mergeCell ref="A37:I37"/>
    <mergeCell ref="J45:K45"/>
    <mergeCell ref="J40:K40"/>
    <mergeCell ref="J42:K42"/>
    <mergeCell ref="A30:I30"/>
    <mergeCell ref="J41:K41"/>
    <mergeCell ref="J39:K39"/>
    <mergeCell ref="A33:I33"/>
    <mergeCell ref="A34:I34"/>
    <mergeCell ref="A16:I16"/>
    <mergeCell ref="A45:I45"/>
    <mergeCell ref="A46:I46"/>
    <mergeCell ref="A39:I39"/>
    <mergeCell ref="A19:I19"/>
    <mergeCell ref="A24:I24"/>
    <mergeCell ref="A31:I31"/>
    <mergeCell ref="A36:I36"/>
    <mergeCell ref="A28:I28"/>
    <mergeCell ref="A22:I22"/>
    <mergeCell ref="J34:K34"/>
    <mergeCell ref="A35:I35"/>
    <mergeCell ref="J35:K35"/>
    <mergeCell ref="J24:K24"/>
    <mergeCell ref="J30:K30"/>
    <mergeCell ref="J26:K26"/>
    <mergeCell ref="J27:K27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O50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5.75">
      <c r="A8" s="39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5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5.75">
      <c r="A10" s="38" t="s">
        <v>53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4" t="s">
        <v>54</v>
      </c>
      <c r="B13" s="24"/>
      <c r="C13" s="24"/>
      <c r="D13" s="24"/>
      <c r="E13" s="24"/>
      <c r="F13" s="24"/>
      <c r="G13" s="24"/>
      <c r="H13" s="24"/>
      <c r="I13" s="24"/>
      <c r="J13" s="28">
        <f>'FLUXO CAIXA SET'!$J$41:$K$41</f>
        <v>3392721.3000000017</v>
      </c>
      <c r="K13" s="28"/>
    </row>
    <row r="14" spans="1:11" s="1" customFormat="1" ht="19.5" thickTop="1">
      <c r="A14" s="29"/>
      <c r="B14" s="29"/>
      <c r="C14" s="29"/>
      <c r="D14" s="29"/>
      <c r="E14" s="29"/>
      <c r="F14" s="29"/>
      <c r="G14" s="29"/>
      <c r="H14" s="29"/>
      <c r="I14" s="29"/>
      <c r="J14" s="40"/>
      <c r="K14" s="40"/>
    </row>
    <row r="15" spans="1:11" s="1" customFormat="1" ht="21">
      <c r="A15" s="34" t="s">
        <v>7</v>
      </c>
      <c r="B15" s="34"/>
      <c r="C15" s="34"/>
      <c r="D15" s="34"/>
      <c r="E15" s="34"/>
      <c r="F15" s="34"/>
      <c r="G15" s="34"/>
      <c r="H15" s="34"/>
      <c r="I15" s="34"/>
      <c r="J15" s="45"/>
      <c r="K15" s="45"/>
    </row>
    <row r="16" spans="1:11" s="7" customFormat="1" ht="21">
      <c r="A16" s="22" t="s">
        <v>2</v>
      </c>
      <c r="B16" s="22"/>
      <c r="C16" s="22"/>
      <c r="D16" s="22"/>
      <c r="E16" s="22"/>
      <c r="F16" s="22"/>
      <c r="G16" s="22"/>
      <c r="H16" s="22"/>
      <c r="I16" s="22"/>
      <c r="J16" s="44">
        <v>924865.68</v>
      </c>
      <c r="K16" s="44"/>
    </row>
    <row r="17" spans="1:11" s="7" customFormat="1" ht="21">
      <c r="A17" s="22" t="s">
        <v>3</v>
      </c>
      <c r="B17" s="22"/>
      <c r="C17" s="22"/>
      <c r="D17" s="22"/>
      <c r="E17" s="22"/>
      <c r="F17" s="22"/>
      <c r="G17" s="22"/>
      <c r="H17" s="22"/>
      <c r="I17" s="22"/>
      <c r="J17" s="44">
        <v>9673.28</v>
      </c>
      <c r="K17" s="44"/>
    </row>
    <row r="18" spans="1:11" s="7" customFormat="1" ht="21">
      <c r="A18" s="22" t="s">
        <v>4</v>
      </c>
      <c r="B18" s="22"/>
      <c r="C18" s="22"/>
      <c r="D18" s="22"/>
      <c r="E18" s="22"/>
      <c r="F18" s="22"/>
      <c r="G18" s="22"/>
      <c r="H18" s="22"/>
      <c r="I18" s="22"/>
      <c r="J18" s="44">
        <v>0</v>
      </c>
      <c r="K18" s="44"/>
    </row>
    <row r="19" spans="1:11" s="7" customFormat="1" ht="21">
      <c r="A19" s="22" t="s">
        <v>5</v>
      </c>
      <c r="B19" s="22"/>
      <c r="C19" s="22"/>
      <c r="D19" s="22"/>
      <c r="E19" s="22"/>
      <c r="F19" s="22"/>
      <c r="G19" s="22"/>
      <c r="H19" s="22"/>
      <c r="I19" s="22"/>
      <c r="J19" s="44">
        <v>1302.31</v>
      </c>
      <c r="K19" s="44"/>
    </row>
    <row r="20" spans="1:11" s="7" customFormat="1" ht="21">
      <c r="A20" s="22" t="s">
        <v>6</v>
      </c>
      <c r="B20" s="22"/>
      <c r="C20" s="22"/>
      <c r="D20" s="22"/>
      <c r="E20" s="22"/>
      <c r="F20" s="22"/>
      <c r="G20" s="22"/>
      <c r="H20" s="22"/>
      <c r="I20" s="22"/>
      <c r="J20" s="44">
        <v>1231.92</v>
      </c>
      <c r="K20" s="44"/>
    </row>
    <row r="21" spans="1:11" s="7" customFormat="1" ht="21">
      <c r="A21" s="8"/>
      <c r="B21" s="8"/>
      <c r="C21" s="8"/>
      <c r="D21" s="8"/>
      <c r="E21" s="8"/>
      <c r="F21" s="8"/>
      <c r="G21" s="8"/>
      <c r="H21" s="8"/>
      <c r="I21" s="8"/>
      <c r="J21" s="16"/>
      <c r="K21" s="16"/>
    </row>
    <row r="22" spans="1:11" s="1" customFormat="1" ht="19.5" thickBot="1">
      <c r="A22" s="24" t="s">
        <v>20</v>
      </c>
      <c r="B22" s="24"/>
      <c r="C22" s="24"/>
      <c r="D22" s="24"/>
      <c r="E22" s="24"/>
      <c r="F22" s="24"/>
      <c r="G22" s="24"/>
      <c r="H22" s="24"/>
      <c r="I22" s="24"/>
      <c r="J22" s="30">
        <f>SUM(J16:K20)</f>
        <v>937073.1900000002</v>
      </c>
      <c r="K22" s="30"/>
    </row>
    <row r="23" spans="1:11" s="1" customFormat="1" ht="20.25" thickBot="1" thickTop="1">
      <c r="A23" s="29"/>
      <c r="B23" s="29"/>
      <c r="C23" s="29"/>
      <c r="D23" s="29"/>
      <c r="E23" s="29"/>
      <c r="F23" s="29"/>
      <c r="G23" s="29"/>
      <c r="H23" s="29"/>
      <c r="I23" s="29"/>
      <c r="J23" s="37"/>
      <c r="K23" s="37"/>
    </row>
    <row r="24" spans="1:11" s="1" customFormat="1" ht="19.5" thickTop="1">
      <c r="A24" s="24" t="s">
        <v>21</v>
      </c>
      <c r="B24" s="24"/>
      <c r="C24" s="24"/>
      <c r="D24" s="24"/>
      <c r="E24" s="24"/>
      <c r="F24" s="24"/>
      <c r="G24" s="24"/>
      <c r="H24" s="24"/>
      <c r="I24" s="24"/>
      <c r="J24" s="20">
        <f>J13+J22</f>
        <v>4329794.490000002</v>
      </c>
      <c r="K24" s="20"/>
    </row>
    <row r="25" spans="1:11" s="1" customFormat="1" ht="21">
      <c r="A25" s="29"/>
      <c r="B25" s="29"/>
      <c r="C25" s="29"/>
      <c r="D25" s="29"/>
      <c r="E25" s="29"/>
      <c r="F25" s="29"/>
      <c r="G25" s="29"/>
      <c r="H25" s="29"/>
      <c r="I25" s="29"/>
      <c r="J25" s="43"/>
      <c r="K25" s="43"/>
    </row>
    <row r="26" spans="1:11" s="1" customFormat="1" ht="21">
      <c r="A26" s="24" t="s">
        <v>8</v>
      </c>
      <c r="B26" s="24"/>
      <c r="C26" s="24"/>
      <c r="D26" s="24"/>
      <c r="E26" s="24"/>
      <c r="F26" s="24"/>
      <c r="G26" s="24"/>
      <c r="H26" s="24"/>
      <c r="I26" s="24"/>
      <c r="J26" s="43"/>
      <c r="K26" s="43"/>
    </row>
    <row r="27" spans="1:11" s="1" customFormat="1" ht="21">
      <c r="A27" s="19" t="s">
        <v>9</v>
      </c>
      <c r="B27" s="19"/>
      <c r="C27" s="19"/>
      <c r="D27" s="19"/>
      <c r="E27" s="19"/>
      <c r="F27" s="19"/>
      <c r="G27" s="19"/>
      <c r="H27" s="19"/>
      <c r="I27" s="19"/>
      <c r="J27" s="33">
        <v>21789.93</v>
      </c>
      <c r="K27" s="33"/>
    </row>
    <row r="28" spans="1:14" s="1" customFormat="1" ht="21">
      <c r="A28" s="19" t="s">
        <v>10</v>
      </c>
      <c r="B28" s="19"/>
      <c r="C28" s="19"/>
      <c r="D28" s="19"/>
      <c r="E28" s="19"/>
      <c r="F28" s="19"/>
      <c r="G28" s="19"/>
      <c r="H28" s="19"/>
      <c r="I28" s="19"/>
      <c r="J28" s="33">
        <v>41398.31</v>
      </c>
      <c r="K28" s="33"/>
      <c r="L28" s="35"/>
      <c r="M28" s="36"/>
      <c r="N28" s="36"/>
    </row>
    <row r="29" spans="1:11" s="1" customFormat="1" ht="21">
      <c r="A29" s="19" t="s">
        <v>11</v>
      </c>
      <c r="B29" s="19"/>
      <c r="C29" s="19"/>
      <c r="D29" s="19"/>
      <c r="E29" s="19"/>
      <c r="F29" s="19"/>
      <c r="G29" s="19"/>
      <c r="H29" s="19"/>
      <c r="I29" s="19"/>
      <c r="J29" s="33">
        <v>197538.17</v>
      </c>
      <c r="K29" s="33"/>
    </row>
    <row r="30" spans="1:11" s="1" customFormat="1" ht="21">
      <c r="A30" s="19" t="s">
        <v>12</v>
      </c>
      <c r="B30" s="19"/>
      <c r="C30" s="19"/>
      <c r="D30" s="19"/>
      <c r="E30" s="19"/>
      <c r="F30" s="19"/>
      <c r="G30" s="19"/>
      <c r="H30" s="19"/>
      <c r="I30" s="19"/>
      <c r="J30" s="33">
        <v>8102.33</v>
      </c>
      <c r="K30" s="33"/>
    </row>
    <row r="31" spans="1:11" s="1" customFormat="1" ht="21">
      <c r="A31" s="19" t="s">
        <v>13</v>
      </c>
      <c r="B31" s="19"/>
      <c r="C31" s="19"/>
      <c r="D31" s="19"/>
      <c r="E31" s="19"/>
      <c r="F31" s="19"/>
      <c r="G31" s="19"/>
      <c r="H31" s="19"/>
      <c r="I31" s="19"/>
      <c r="J31" s="33">
        <v>247841.09</v>
      </c>
      <c r="K31" s="33"/>
    </row>
    <row r="32" spans="1:11" s="1" customFormat="1" ht="21">
      <c r="A32" s="19" t="s">
        <v>14</v>
      </c>
      <c r="B32" s="19"/>
      <c r="C32" s="19"/>
      <c r="D32" s="19"/>
      <c r="E32" s="19"/>
      <c r="F32" s="19"/>
      <c r="G32" s="19"/>
      <c r="H32" s="19"/>
      <c r="I32" s="19"/>
      <c r="J32" s="33">
        <v>119401.26</v>
      </c>
      <c r="K32" s="33"/>
    </row>
    <row r="33" spans="1:11" s="1" customFormat="1" ht="21">
      <c r="A33" s="19" t="s">
        <v>15</v>
      </c>
      <c r="B33" s="19"/>
      <c r="C33" s="19"/>
      <c r="D33" s="19"/>
      <c r="E33" s="19"/>
      <c r="F33" s="19"/>
      <c r="G33" s="19"/>
      <c r="H33" s="19"/>
      <c r="I33" s="19"/>
      <c r="J33" s="33">
        <v>22832.12</v>
      </c>
      <c r="K33" s="33"/>
    </row>
    <row r="34" spans="1:11" s="1" customFormat="1" ht="21">
      <c r="A34" s="19" t="s">
        <v>16</v>
      </c>
      <c r="B34" s="19"/>
      <c r="C34" s="19"/>
      <c r="D34" s="19"/>
      <c r="E34" s="19"/>
      <c r="F34" s="19"/>
      <c r="G34" s="19"/>
      <c r="H34" s="19"/>
      <c r="I34" s="19"/>
      <c r="J34" s="33">
        <v>273.44</v>
      </c>
      <c r="K34" s="33"/>
    </row>
    <row r="35" spans="1:11" s="1" customFormat="1" ht="21">
      <c r="A35" s="19" t="s">
        <v>17</v>
      </c>
      <c r="B35" s="19"/>
      <c r="C35" s="19"/>
      <c r="D35" s="19"/>
      <c r="E35" s="19"/>
      <c r="F35" s="19"/>
      <c r="G35" s="19"/>
      <c r="H35" s="19"/>
      <c r="I35" s="19"/>
      <c r="J35" s="33">
        <v>527.85</v>
      </c>
      <c r="K35" s="33"/>
    </row>
    <row r="36" spans="1:11" s="1" customFormat="1" ht="21">
      <c r="A36" s="19" t="s">
        <v>18</v>
      </c>
      <c r="B36" s="19"/>
      <c r="C36" s="19"/>
      <c r="D36" s="19"/>
      <c r="E36" s="19"/>
      <c r="F36" s="19"/>
      <c r="G36" s="19"/>
      <c r="H36" s="19"/>
      <c r="I36" s="19"/>
      <c r="J36" s="33">
        <v>100115.94</v>
      </c>
      <c r="K36" s="33"/>
    </row>
    <row r="37" spans="1:11" s="1" customFormat="1" ht="21">
      <c r="A37" s="19" t="s">
        <v>19</v>
      </c>
      <c r="B37" s="19"/>
      <c r="C37" s="19"/>
      <c r="D37" s="19"/>
      <c r="E37" s="19"/>
      <c r="F37" s="19"/>
      <c r="G37" s="19"/>
      <c r="H37" s="19"/>
      <c r="I37" s="19"/>
      <c r="J37" s="33">
        <v>5952.52</v>
      </c>
      <c r="K37" s="33"/>
    </row>
    <row r="38" spans="1:11" s="1" customFormat="1" ht="21">
      <c r="A38" s="10"/>
      <c r="B38" s="10"/>
      <c r="C38" s="10"/>
      <c r="D38" s="10"/>
      <c r="E38" s="10"/>
      <c r="F38" s="10"/>
      <c r="G38" s="10"/>
      <c r="H38" s="10"/>
      <c r="I38" s="10"/>
      <c r="J38" s="15"/>
      <c r="K38" s="15"/>
    </row>
    <row r="39" spans="1:13" s="1" customFormat="1" ht="19.5" thickBot="1">
      <c r="A39" s="24" t="s">
        <v>22</v>
      </c>
      <c r="B39" s="24"/>
      <c r="C39" s="24"/>
      <c r="D39" s="24"/>
      <c r="E39" s="24"/>
      <c r="F39" s="24"/>
      <c r="G39" s="24"/>
      <c r="H39" s="24"/>
      <c r="I39" s="24"/>
      <c r="J39" s="28">
        <f>SUM(J27:K37)</f>
        <v>765772.96</v>
      </c>
      <c r="K39" s="28"/>
      <c r="L39" s="32"/>
      <c r="M39" s="32"/>
    </row>
    <row r="40" spans="1:11" s="1" customFormat="1" ht="20.25" thickBot="1" thickTop="1">
      <c r="A40" s="29"/>
      <c r="B40" s="29"/>
      <c r="C40" s="29"/>
      <c r="D40" s="29"/>
      <c r="E40" s="29"/>
      <c r="F40" s="29"/>
      <c r="G40" s="29"/>
      <c r="H40" s="29"/>
      <c r="I40" s="29"/>
      <c r="J40" s="25"/>
      <c r="K40" s="25"/>
    </row>
    <row r="41" spans="1:11" s="1" customFormat="1" ht="19.5" thickTop="1">
      <c r="A41" s="24" t="s">
        <v>23</v>
      </c>
      <c r="B41" s="24"/>
      <c r="C41" s="24"/>
      <c r="D41" s="24"/>
      <c r="E41" s="24"/>
      <c r="F41" s="24"/>
      <c r="G41" s="24"/>
      <c r="H41" s="24"/>
      <c r="I41" s="24"/>
      <c r="J41" s="27">
        <f>J24-J39</f>
        <v>3564021.530000002</v>
      </c>
      <c r="K41" s="27"/>
    </row>
    <row r="42" spans="1:11" s="1" customFormat="1" ht="18.75">
      <c r="A42" s="29"/>
      <c r="B42" s="29"/>
      <c r="C42" s="29"/>
      <c r="D42" s="29"/>
      <c r="E42" s="29"/>
      <c r="F42" s="29"/>
      <c r="G42" s="29"/>
      <c r="H42" s="29"/>
      <c r="I42" s="29"/>
      <c r="J42" s="26"/>
      <c r="K42" s="2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21">
      <c r="A44" s="23" t="s">
        <v>52</v>
      </c>
      <c r="B44" s="23"/>
      <c r="C44" s="23"/>
      <c r="D44" s="23"/>
      <c r="E44" s="23"/>
      <c r="F44" s="23"/>
      <c r="G44" s="23"/>
      <c r="H44" s="23"/>
      <c r="I44" s="23"/>
      <c r="J44" s="33">
        <f>J13</f>
        <v>3392721.3000000017</v>
      </c>
      <c r="K44" s="33"/>
      <c r="M44" s="6"/>
      <c r="N44" s="3"/>
      <c r="O44" s="3"/>
    </row>
    <row r="45" spans="1:15" s="1" customFormat="1" ht="21">
      <c r="A45" s="23" t="s">
        <v>55</v>
      </c>
      <c r="B45" s="23"/>
      <c r="C45" s="23"/>
      <c r="D45" s="23"/>
      <c r="E45" s="23"/>
      <c r="F45" s="23"/>
      <c r="G45" s="23"/>
      <c r="H45" s="23"/>
      <c r="I45" s="23"/>
      <c r="J45" s="33">
        <f>J41</f>
        <v>3564021.530000002</v>
      </c>
      <c r="K45" s="33"/>
      <c r="M45" s="6"/>
      <c r="N45" s="3"/>
      <c r="O45" s="3"/>
    </row>
    <row r="46" spans="1:15" s="1" customFormat="1" ht="21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33">
        <f>J45-J44</f>
        <v>171300.23000000045</v>
      </c>
      <c r="K46" s="33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  <row r="48" ht="15.75">
      <c r="K48" s="17"/>
    </row>
    <row r="50" ht="15.75">
      <c r="K50" s="17"/>
    </row>
  </sheetData>
  <sheetProtection/>
  <mergeCells count="67"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  <mergeCell ref="A37:I37"/>
    <mergeCell ref="J37:K37"/>
    <mergeCell ref="A39:I39"/>
    <mergeCell ref="J39:K39"/>
    <mergeCell ref="L39:M39"/>
    <mergeCell ref="A40:I40"/>
    <mergeCell ref="J40:K40"/>
    <mergeCell ref="A34:I34"/>
    <mergeCell ref="J34:K34"/>
    <mergeCell ref="A35:I35"/>
    <mergeCell ref="J35:K35"/>
    <mergeCell ref="A36:I36"/>
    <mergeCell ref="J36:K36"/>
    <mergeCell ref="A31:I31"/>
    <mergeCell ref="J31:K31"/>
    <mergeCell ref="A32:I32"/>
    <mergeCell ref="J32:K32"/>
    <mergeCell ref="A33:I33"/>
    <mergeCell ref="J33:K33"/>
    <mergeCell ref="A28:I28"/>
    <mergeCell ref="J28:K28"/>
    <mergeCell ref="L28:N28"/>
    <mergeCell ref="A29:I29"/>
    <mergeCell ref="J29:K29"/>
    <mergeCell ref="A30:I30"/>
    <mergeCell ref="J30:K30"/>
    <mergeCell ref="A25:I25"/>
    <mergeCell ref="J25:K25"/>
    <mergeCell ref="A26:I26"/>
    <mergeCell ref="J26:K26"/>
    <mergeCell ref="A27:I27"/>
    <mergeCell ref="J27:K27"/>
    <mergeCell ref="A22:I22"/>
    <mergeCell ref="J22:K22"/>
    <mergeCell ref="A23:I23"/>
    <mergeCell ref="J23:K23"/>
    <mergeCell ref="A24:I24"/>
    <mergeCell ref="J24:K24"/>
    <mergeCell ref="A18:I18"/>
    <mergeCell ref="J18:K18"/>
    <mergeCell ref="A19:I19"/>
    <mergeCell ref="J19:K19"/>
    <mergeCell ref="A20:I20"/>
    <mergeCell ref="J20:K20"/>
    <mergeCell ref="A15:I15"/>
    <mergeCell ref="J15:K15"/>
    <mergeCell ref="A16:I16"/>
    <mergeCell ref="J16:K16"/>
    <mergeCell ref="A17:I17"/>
    <mergeCell ref="J17:K17"/>
    <mergeCell ref="A6:K7"/>
    <mergeCell ref="A8:K9"/>
    <mergeCell ref="A10:K11"/>
    <mergeCell ref="A13:I13"/>
    <mergeCell ref="J13:K13"/>
    <mergeCell ref="A14:I14"/>
    <mergeCell ref="J14:K1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O50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5.75">
      <c r="A8" s="39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5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5.75">
      <c r="A10" s="38" t="s">
        <v>56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4" t="s">
        <v>57</v>
      </c>
      <c r="B13" s="24"/>
      <c r="C13" s="24"/>
      <c r="D13" s="24"/>
      <c r="E13" s="24"/>
      <c r="F13" s="24"/>
      <c r="G13" s="24"/>
      <c r="H13" s="24"/>
      <c r="I13" s="24"/>
      <c r="J13" s="28">
        <f>'FLUXO CAIXA OUT'!$J$41:$K$41</f>
        <v>3564021.530000002</v>
      </c>
      <c r="K13" s="28"/>
    </row>
    <row r="14" spans="1:11" s="1" customFormat="1" ht="19.5" thickTop="1">
      <c r="A14" s="29"/>
      <c r="B14" s="29"/>
      <c r="C14" s="29"/>
      <c r="D14" s="29"/>
      <c r="E14" s="29"/>
      <c r="F14" s="29"/>
      <c r="G14" s="29"/>
      <c r="H14" s="29"/>
      <c r="I14" s="29"/>
      <c r="J14" s="40"/>
      <c r="K14" s="40"/>
    </row>
    <row r="15" spans="1:11" s="1" customFormat="1" ht="21">
      <c r="A15" s="34" t="s">
        <v>7</v>
      </c>
      <c r="B15" s="34"/>
      <c r="C15" s="34"/>
      <c r="D15" s="34"/>
      <c r="E15" s="34"/>
      <c r="F15" s="34"/>
      <c r="G15" s="34"/>
      <c r="H15" s="34"/>
      <c r="I15" s="34"/>
      <c r="J15" s="45"/>
      <c r="K15" s="45"/>
    </row>
    <row r="16" spans="1:11" s="7" customFormat="1" ht="21">
      <c r="A16" s="22" t="s">
        <v>2</v>
      </c>
      <c r="B16" s="22"/>
      <c r="C16" s="22"/>
      <c r="D16" s="22"/>
      <c r="E16" s="22"/>
      <c r="F16" s="22"/>
      <c r="G16" s="22"/>
      <c r="H16" s="22"/>
      <c r="I16" s="22"/>
      <c r="J16" s="44">
        <v>924865.68</v>
      </c>
      <c r="K16" s="44"/>
    </row>
    <row r="17" spans="1:11" s="7" customFormat="1" ht="21">
      <c r="A17" s="22" t="s">
        <v>3</v>
      </c>
      <c r="B17" s="22"/>
      <c r="C17" s="22"/>
      <c r="D17" s="22"/>
      <c r="E17" s="22"/>
      <c r="F17" s="22"/>
      <c r="G17" s="22"/>
      <c r="H17" s="22"/>
      <c r="I17" s="22"/>
      <c r="J17" s="44">
        <v>10663.68</v>
      </c>
      <c r="K17" s="44"/>
    </row>
    <row r="18" spans="1:11" s="7" customFormat="1" ht="21">
      <c r="A18" s="22" t="s">
        <v>4</v>
      </c>
      <c r="B18" s="22"/>
      <c r="C18" s="22"/>
      <c r="D18" s="22"/>
      <c r="E18" s="22"/>
      <c r="F18" s="22"/>
      <c r="G18" s="22"/>
      <c r="H18" s="22"/>
      <c r="I18" s="22"/>
      <c r="J18" s="44">
        <v>0</v>
      </c>
      <c r="K18" s="44"/>
    </row>
    <row r="19" spans="1:11" s="7" customFormat="1" ht="21">
      <c r="A19" s="22" t="s">
        <v>5</v>
      </c>
      <c r="B19" s="22"/>
      <c r="C19" s="22"/>
      <c r="D19" s="22"/>
      <c r="E19" s="22"/>
      <c r="F19" s="22"/>
      <c r="G19" s="22"/>
      <c r="H19" s="22"/>
      <c r="I19" s="22"/>
      <c r="J19" s="44">
        <v>1467.26</v>
      </c>
      <c r="K19" s="44"/>
    </row>
    <row r="20" spans="1:11" s="7" customFormat="1" ht="21">
      <c r="A20" s="22" t="s">
        <v>6</v>
      </c>
      <c r="B20" s="22"/>
      <c r="C20" s="22"/>
      <c r="D20" s="22"/>
      <c r="E20" s="22"/>
      <c r="F20" s="22"/>
      <c r="G20" s="22"/>
      <c r="H20" s="22"/>
      <c r="I20" s="22"/>
      <c r="J20" s="44">
        <v>1156.16</v>
      </c>
      <c r="K20" s="44"/>
    </row>
    <row r="21" spans="1:11" s="7" customFormat="1" ht="21">
      <c r="A21" s="8"/>
      <c r="B21" s="8"/>
      <c r="C21" s="8"/>
      <c r="D21" s="8"/>
      <c r="E21" s="8"/>
      <c r="F21" s="8"/>
      <c r="G21" s="8"/>
      <c r="H21" s="8"/>
      <c r="I21" s="8"/>
      <c r="J21" s="16"/>
      <c r="K21" s="16"/>
    </row>
    <row r="22" spans="1:11" s="1" customFormat="1" ht="19.5" thickBot="1">
      <c r="A22" s="24" t="s">
        <v>20</v>
      </c>
      <c r="B22" s="24"/>
      <c r="C22" s="24"/>
      <c r="D22" s="24"/>
      <c r="E22" s="24"/>
      <c r="F22" s="24"/>
      <c r="G22" s="24"/>
      <c r="H22" s="24"/>
      <c r="I22" s="24"/>
      <c r="J22" s="30">
        <f>SUM(J16:K20)</f>
        <v>938152.7800000001</v>
      </c>
      <c r="K22" s="30"/>
    </row>
    <row r="23" spans="1:11" s="1" customFormat="1" ht="20.25" thickBot="1" thickTop="1">
      <c r="A23" s="29"/>
      <c r="B23" s="29"/>
      <c r="C23" s="29"/>
      <c r="D23" s="29"/>
      <c r="E23" s="29"/>
      <c r="F23" s="29"/>
      <c r="G23" s="29"/>
      <c r="H23" s="29"/>
      <c r="I23" s="29"/>
      <c r="J23" s="37"/>
      <c r="K23" s="37"/>
    </row>
    <row r="24" spans="1:11" s="1" customFormat="1" ht="19.5" thickTop="1">
      <c r="A24" s="24" t="s">
        <v>21</v>
      </c>
      <c r="B24" s="24"/>
      <c r="C24" s="24"/>
      <c r="D24" s="24"/>
      <c r="E24" s="24"/>
      <c r="F24" s="24"/>
      <c r="G24" s="24"/>
      <c r="H24" s="24"/>
      <c r="I24" s="24"/>
      <c r="J24" s="20">
        <f>J13+J22</f>
        <v>4502174.310000002</v>
      </c>
      <c r="K24" s="20"/>
    </row>
    <row r="25" spans="1:11" s="1" customFormat="1" ht="21">
      <c r="A25" s="29"/>
      <c r="B25" s="29"/>
      <c r="C25" s="29"/>
      <c r="D25" s="29"/>
      <c r="E25" s="29"/>
      <c r="F25" s="29"/>
      <c r="G25" s="29"/>
      <c r="H25" s="29"/>
      <c r="I25" s="29"/>
      <c r="J25" s="43"/>
      <c r="K25" s="43"/>
    </row>
    <row r="26" spans="1:11" s="1" customFormat="1" ht="21">
      <c r="A26" s="24" t="s">
        <v>8</v>
      </c>
      <c r="B26" s="24"/>
      <c r="C26" s="24"/>
      <c r="D26" s="24"/>
      <c r="E26" s="24"/>
      <c r="F26" s="24"/>
      <c r="G26" s="24"/>
      <c r="H26" s="24"/>
      <c r="I26" s="24"/>
      <c r="J26" s="43"/>
      <c r="K26" s="43"/>
    </row>
    <row r="27" spans="1:11" s="1" customFormat="1" ht="21">
      <c r="A27" s="19" t="s">
        <v>9</v>
      </c>
      <c r="B27" s="19"/>
      <c r="C27" s="19"/>
      <c r="D27" s="19"/>
      <c r="E27" s="19"/>
      <c r="F27" s="19"/>
      <c r="G27" s="19"/>
      <c r="H27" s="19"/>
      <c r="I27" s="19"/>
      <c r="J27" s="33">
        <v>35553.32</v>
      </c>
      <c r="K27" s="33"/>
    </row>
    <row r="28" spans="1:14" s="1" customFormat="1" ht="21">
      <c r="A28" s="19" t="s">
        <v>10</v>
      </c>
      <c r="B28" s="19"/>
      <c r="C28" s="19"/>
      <c r="D28" s="19"/>
      <c r="E28" s="19"/>
      <c r="F28" s="19"/>
      <c r="G28" s="19"/>
      <c r="H28" s="19"/>
      <c r="I28" s="19"/>
      <c r="J28" s="33">
        <v>30545.79</v>
      </c>
      <c r="K28" s="33"/>
      <c r="L28" s="35"/>
      <c r="M28" s="36"/>
      <c r="N28" s="36"/>
    </row>
    <row r="29" spans="1:11" s="1" customFormat="1" ht="21">
      <c r="A29" s="19" t="s">
        <v>11</v>
      </c>
      <c r="B29" s="19"/>
      <c r="C29" s="19"/>
      <c r="D29" s="19"/>
      <c r="E29" s="19"/>
      <c r="F29" s="19"/>
      <c r="G29" s="19"/>
      <c r="H29" s="19"/>
      <c r="I29" s="19"/>
      <c r="J29" s="33">
        <v>227671.16</v>
      </c>
      <c r="K29" s="33"/>
    </row>
    <row r="30" spans="1:11" s="1" customFormat="1" ht="21">
      <c r="A30" s="19" t="s">
        <v>12</v>
      </c>
      <c r="B30" s="19"/>
      <c r="C30" s="19"/>
      <c r="D30" s="19"/>
      <c r="E30" s="19"/>
      <c r="F30" s="19"/>
      <c r="G30" s="19"/>
      <c r="H30" s="19"/>
      <c r="I30" s="19"/>
      <c r="J30" s="33">
        <v>2708.34</v>
      </c>
      <c r="K30" s="33"/>
    </row>
    <row r="31" spans="1:11" s="1" customFormat="1" ht="21">
      <c r="A31" s="19" t="s">
        <v>13</v>
      </c>
      <c r="B31" s="19"/>
      <c r="C31" s="19"/>
      <c r="D31" s="19"/>
      <c r="E31" s="19"/>
      <c r="F31" s="19"/>
      <c r="G31" s="19"/>
      <c r="H31" s="19"/>
      <c r="I31" s="19"/>
      <c r="J31" s="33">
        <v>356008.13</v>
      </c>
      <c r="K31" s="33"/>
    </row>
    <row r="32" spans="1:11" s="1" customFormat="1" ht="21">
      <c r="A32" s="19" t="s">
        <v>14</v>
      </c>
      <c r="B32" s="19"/>
      <c r="C32" s="19"/>
      <c r="D32" s="19"/>
      <c r="E32" s="19"/>
      <c r="F32" s="19"/>
      <c r="G32" s="19"/>
      <c r="H32" s="19"/>
      <c r="I32" s="19"/>
      <c r="J32" s="33">
        <v>133394.9</v>
      </c>
      <c r="K32" s="33"/>
    </row>
    <row r="33" spans="1:11" s="1" customFormat="1" ht="21">
      <c r="A33" s="19" t="s">
        <v>15</v>
      </c>
      <c r="B33" s="19"/>
      <c r="C33" s="19"/>
      <c r="D33" s="19"/>
      <c r="E33" s="19"/>
      <c r="F33" s="19"/>
      <c r="G33" s="19"/>
      <c r="H33" s="19"/>
      <c r="I33" s="19"/>
      <c r="J33" s="33">
        <v>22435.8</v>
      </c>
      <c r="K33" s="33"/>
    </row>
    <row r="34" spans="1:11" s="1" customFormat="1" ht="21">
      <c r="A34" s="19" t="s">
        <v>16</v>
      </c>
      <c r="B34" s="19"/>
      <c r="C34" s="19"/>
      <c r="D34" s="19"/>
      <c r="E34" s="19"/>
      <c r="F34" s="19"/>
      <c r="G34" s="19"/>
      <c r="H34" s="19"/>
      <c r="I34" s="19"/>
      <c r="J34" s="33">
        <v>2231.26</v>
      </c>
      <c r="K34" s="33"/>
    </row>
    <row r="35" spans="1:11" s="1" customFormat="1" ht="21">
      <c r="A35" s="19" t="s">
        <v>17</v>
      </c>
      <c r="B35" s="19"/>
      <c r="C35" s="19"/>
      <c r="D35" s="19"/>
      <c r="E35" s="19"/>
      <c r="F35" s="19"/>
      <c r="G35" s="19"/>
      <c r="H35" s="19"/>
      <c r="I35" s="19"/>
      <c r="J35" s="33">
        <v>911.95</v>
      </c>
      <c r="K35" s="33"/>
    </row>
    <row r="36" spans="1:11" s="1" customFormat="1" ht="21">
      <c r="A36" s="19" t="s">
        <v>18</v>
      </c>
      <c r="B36" s="19"/>
      <c r="C36" s="19"/>
      <c r="D36" s="19"/>
      <c r="E36" s="19"/>
      <c r="F36" s="19"/>
      <c r="G36" s="19"/>
      <c r="H36" s="19"/>
      <c r="I36" s="19"/>
      <c r="J36" s="33">
        <v>125779.41</v>
      </c>
      <c r="K36" s="33"/>
    </row>
    <row r="37" spans="1:11" s="1" customFormat="1" ht="21">
      <c r="A37" s="19" t="s">
        <v>19</v>
      </c>
      <c r="B37" s="19"/>
      <c r="C37" s="19"/>
      <c r="D37" s="19"/>
      <c r="E37" s="19"/>
      <c r="F37" s="19"/>
      <c r="G37" s="19"/>
      <c r="H37" s="19"/>
      <c r="I37" s="19"/>
      <c r="J37" s="33">
        <v>4792.09</v>
      </c>
      <c r="K37" s="33"/>
    </row>
    <row r="38" spans="1:11" s="1" customFormat="1" ht="21">
      <c r="A38" s="10"/>
      <c r="B38" s="10"/>
      <c r="C38" s="10"/>
      <c r="D38" s="10"/>
      <c r="E38" s="10"/>
      <c r="F38" s="10"/>
      <c r="G38" s="10"/>
      <c r="H38" s="10"/>
      <c r="I38" s="10"/>
      <c r="J38" s="15"/>
      <c r="K38" s="15"/>
    </row>
    <row r="39" spans="1:13" s="1" customFormat="1" ht="19.5" thickBot="1">
      <c r="A39" s="24" t="s">
        <v>22</v>
      </c>
      <c r="B39" s="24"/>
      <c r="C39" s="24"/>
      <c r="D39" s="24"/>
      <c r="E39" s="24"/>
      <c r="F39" s="24"/>
      <c r="G39" s="24"/>
      <c r="H39" s="24"/>
      <c r="I39" s="24"/>
      <c r="J39" s="28">
        <f>SUM(J27:K37)</f>
        <v>942032.15</v>
      </c>
      <c r="K39" s="28"/>
      <c r="L39" s="32"/>
      <c r="M39" s="32"/>
    </row>
    <row r="40" spans="1:11" s="1" customFormat="1" ht="20.25" thickBot="1" thickTop="1">
      <c r="A40" s="29"/>
      <c r="B40" s="29"/>
      <c r="C40" s="29"/>
      <c r="D40" s="29"/>
      <c r="E40" s="29"/>
      <c r="F40" s="29"/>
      <c r="G40" s="29"/>
      <c r="H40" s="29"/>
      <c r="I40" s="29"/>
      <c r="J40" s="25"/>
      <c r="K40" s="25"/>
    </row>
    <row r="41" spans="1:11" s="1" customFormat="1" ht="19.5" thickTop="1">
      <c r="A41" s="24" t="s">
        <v>23</v>
      </c>
      <c r="B41" s="24"/>
      <c r="C41" s="24"/>
      <c r="D41" s="24"/>
      <c r="E41" s="24"/>
      <c r="F41" s="24"/>
      <c r="G41" s="24"/>
      <c r="H41" s="24"/>
      <c r="I41" s="24"/>
      <c r="J41" s="27">
        <f>J24-J39</f>
        <v>3560142.1600000025</v>
      </c>
      <c r="K41" s="27"/>
    </row>
    <row r="42" spans="1:11" s="1" customFormat="1" ht="18.75">
      <c r="A42" s="29"/>
      <c r="B42" s="29"/>
      <c r="C42" s="29"/>
      <c r="D42" s="29"/>
      <c r="E42" s="29"/>
      <c r="F42" s="29"/>
      <c r="G42" s="29"/>
      <c r="H42" s="29"/>
      <c r="I42" s="29"/>
      <c r="J42" s="26"/>
      <c r="K42" s="2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21">
      <c r="A44" s="23" t="s">
        <v>55</v>
      </c>
      <c r="B44" s="23"/>
      <c r="C44" s="23"/>
      <c r="D44" s="23"/>
      <c r="E44" s="23"/>
      <c r="F44" s="23"/>
      <c r="G44" s="23"/>
      <c r="H44" s="23"/>
      <c r="I44" s="23"/>
      <c r="J44" s="33">
        <f>J13</f>
        <v>3564021.530000002</v>
      </c>
      <c r="K44" s="33"/>
      <c r="M44" s="6"/>
      <c r="N44" s="3"/>
      <c r="O44" s="3"/>
    </row>
    <row r="45" spans="1:15" s="1" customFormat="1" ht="21">
      <c r="A45" s="23" t="s">
        <v>58</v>
      </c>
      <c r="B45" s="23"/>
      <c r="C45" s="23"/>
      <c r="D45" s="23"/>
      <c r="E45" s="23"/>
      <c r="F45" s="23"/>
      <c r="G45" s="23"/>
      <c r="H45" s="23"/>
      <c r="I45" s="23"/>
      <c r="J45" s="33">
        <f>J41</f>
        <v>3560142.1600000025</v>
      </c>
      <c r="K45" s="33"/>
      <c r="M45" s="6"/>
      <c r="N45" s="3"/>
      <c r="O45" s="3"/>
    </row>
    <row r="46" spans="1:15" s="1" customFormat="1" ht="21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33">
        <f>J45-J44</f>
        <v>-3879.369999999646</v>
      </c>
      <c r="K46" s="33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  <row r="48" ht="15.75">
      <c r="K48" s="17"/>
    </row>
    <row r="50" ht="15.75">
      <c r="K50" s="17"/>
    </row>
  </sheetData>
  <sheetProtection/>
  <mergeCells count="67">
    <mergeCell ref="A6:K7"/>
    <mergeCell ref="A8:K9"/>
    <mergeCell ref="A10:K11"/>
    <mergeCell ref="A13:I13"/>
    <mergeCell ref="J13:K13"/>
    <mergeCell ref="A14:I14"/>
    <mergeCell ref="J14:K14"/>
    <mergeCell ref="A15:I15"/>
    <mergeCell ref="J15:K15"/>
    <mergeCell ref="A16:I16"/>
    <mergeCell ref="J16:K16"/>
    <mergeCell ref="A17:I17"/>
    <mergeCell ref="J17:K17"/>
    <mergeCell ref="A18:I18"/>
    <mergeCell ref="J18:K18"/>
    <mergeCell ref="A19:I19"/>
    <mergeCell ref="J19:K19"/>
    <mergeCell ref="A20:I20"/>
    <mergeCell ref="J20:K20"/>
    <mergeCell ref="A22:I22"/>
    <mergeCell ref="J22:K22"/>
    <mergeCell ref="A23:I23"/>
    <mergeCell ref="J23:K23"/>
    <mergeCell ref="A24:I24"/>
    <mergeCell ref="J24:K24"/>
    <mergeCell ref="A25:I25"/>
    <mergeCell ref="J25:K25"/>
    <mergeCell ref="A26:I26"/>
    <mergeCell ref="J26:K26"/>
    <mergeCell ref="A27:I27"/>
    <mergeCell ref="J27:K27"/>
    <mergeCell ref="A28:I28"/>
    <mergeCell ref="J28:K28"/>
    <mergeCell ref="L28:N28"/>
    <mergeCell ref="A29:I29"/>
    <mergeCell ref="J29:K29"/>
    <mergeCell ref="A30:I30"/>
    <mergeCell ref="J30:K30"/>
    <mergeCell ref="A31:I31"/>
    <mergeCell ref="J31:K31"/>
    <mergeCell ref="A32:I32"/>
    <mergeCell ref="J32:K32"/>
    <mergeCell ref="A33:I33"/>
    <mergeCell ref="J33:K33"/>
    <mergeCell ref="A34:I34"/>
    <mergeCell ref="J34:K34"/>
    <mergeCell ref="A35:I35"/>
    <mergeCell ref="J35:K35"/>
    <mergeCell ref="A36:I36"/>
    <mergeCell ref="J36:K36"/>
    <mergeCell ref="A37:I37"/>
    <mergeCell ref="J37:K37"/>
    <mergeCell ref="A39:I39"/>
    <mergeCell ref="J39:K39"/>
    <mergeCell ref="L39:M39"/>
    <mergeCell ref="A40:I40"/>
    <mergeCell ref="J40:K40"/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O50"/>
  <sheetViews>
    <sheetView showGridLines="0" tabSelected="1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5.75">
      <c r="A8" s="39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5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5.75">
      <c r="A10" s="38" t="s">
        <v>59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4" t="s">
        <v>60</v>
      </c>
      <c r="B13" s="24"/>
      <c r="C13" s="24"/>
      <c r="D13" s="24"/>
      <c r="E13" s="24"/>
      <c r="F13" s="24"/>
      <c r="G13" s="24"/>
      <c r="H13" s="24"/>
      <c r="I13" s="24"/>
      <c r="J13" s="28">
        <f>'FLUXO CAIXA NOV'!$J$41:$K$41</f>
        <v>3560142.1600000025</v>
      </c>
      <c r="K13" s="28"/>
    </row>
    <row r="14" spans="1:11" s="1" customFormat="1" ht="19.5" thickTop="1">
      <c r="A14" s="29"/>
      <c r="B14" s="29"/>
      <c r="C14" s="29"/>
      <c r="D14" s="29"/>
      <c r="E14" s="29"/>
      <c r="F14" s="29"/>
      <c r="G14" s="29"/>
      <c r="H14" s="29"/>
      <c r="I14" s="29"/>
      <c r="J14" s="40"/>
      <c r="K14" s="40"/>
    </row>
    <row r="15" spans="1:11" s="1" customFormat="1" ht="21">
      <c r="A15" s="34" t="s">
        <v>7</v>
      </c>
      <c r="B15" s="34"/>
      <c r="C15" s="34"/>
      <c r="D15" s="34"/>
      <c r="E15" s="34"/>
      <c r="F15" s="34"/>
      <c r="G15" s="34"/>
      <c r="H15" s="34"/>
      <c r="I15" s="34"/>
      <c r="J15" s="45"/>
      <c r="K15" s="45"/>
    </row>
    <row r="16" spans="1:11" s="7" customFormat="1" ht="21">
      <c r="A16" s="22" t="s">
        <v>2</v>
      </c>
      <c r="B16" s="22"/>
      <c r="C16" s="22"/>
      <c r="D16" s="22"/>
      <c r="E16" s="22"/>
      <c r="F16" s="22"/>
      <c r="G16" s="22"/>
      <c r="H16" s="22"/>
      <c r="I16" s="22"/>
      <c r="J16" s="44">
        <v>1044865.68</v>
      </c>
      <c r="K16" s="44"/>
    </row>
    <row r="17" spans="1:11" s="7" customFormat="1" ht="21">
      <c r="A17" s="22" t="s">
        <v>3</v>
      </c>
      <c r="B17" s="22"/>
      <c r="C17" s="22"/>
      <c r="D17" s="22"/>
      <c r="E17" s="22"/>
      <c r="F17" s="22"/>
      <c r="G17" s="22"/>
      <c r="H17" s="22"/>
      <c r="I17" s="22"/>
      <c r="J17" s="44">
        <v>18514.51</v>
      </c>
      <c r="K17" s="44"/>
    </row>
    <row r="18" spans="1:11" s="7" customFormat="1" ht="21">
      <c r="A18" s="22" t="s">
        <v>4</v>
      </c>
      <c r="B18" s="22"/>
      <c r="C18" s="22"/>
      <c r="D18" s="22"/>
      <c r="E18" s="22"/>
      <c r="F18" s="22"/>
      <c r="G18" s="22"/>
      <c r="H18" s="22"/>
      <c r="I18" s="22"/>
      <c r="J18" s="44">
        <v>0</v>
      </c>
      <c r="K18" s="44"/>
    </row>
    <row r="19" spans="1:11" s="7" customFormat="1" ht="21">
      <c r="A19" s="22" t="s">
        <v>5</v>
      </c>
      <c r="B19" s="22"/>
      <c r="C19" s="22"/>
      <c r="D19" s="22"/>
      <c r="E19" s="22"/>
      <c r="F19" s="22"/>
      <c r="G19" s="22"/>
      <c r="H19" s="22"/>
      <c r="I19" s="22"/>
      <c r="J19" s="44">
        <v>1920.64</v>
      </c>
      <c r="K19" s="44"/>
    </row>
    <row r="20" spans="1:11" s="7" customFormat="1" ht="21">
      <c r="A20" s="22" t="s">
        <v>6</v>
      </c>
      <c r="B20" s="22"/>
      <c r="C20" s="22"/>
      <c r="D20" s="22"/>
      <c r="E20" s="22"/>
      <c r="F20" s="22"/>
      <c r="G20" s="22"/>
      <c r="H20" s="22"/>
      <c r="I20" s="22"/>
      <c r="J20" s="44">
        <v>1534.35</v>
      </c>
      <c r="K20" s="44"/>
    </row>
    <row r="21" spans="1:11" s="7" customFormat="1" ht="21">
      <c r="A21" s="8"/>
      <c r="B21" s="8"/>
      <c r="C21" s="8"/>
      <c r="D21" s="8"/>
      <c r="E21" s="8"/>
      <c r="F21" s="8"/>
      <c r="G21" s="8"/>
      <c r="H21" s="8"/>
      <c r="I21" s="8"/>
      <c r="J21" s="16"/>
      <c r="K21" s="16"/>
    </row>
    <row r="22" spans="1:11" s="1" customFormat="1" ht="19.5" thickBot="1">
      <c r="A22" s="24" t="s">
        <v>20</v>
      </c>
      <c r="B22" s="24"/>
      <c r="C22" s="24"/>
      <c r="D22" s="24"/>
      <c r="E22" s="24"/>
      <c r="F22" s="24"/>
      <c r="G22" s="24"/>
      <c r="H22" s="24"/>
      <c r="I22" s="24"/>
      <c r="J22" s="30">
        <f>SUM(J16:K20)</f>
        <v>1066835.18</v>
      </c>
      <c r="K22" s="30"/>
    </row>
    <row r="23" spans="1:11" s="1" customFormat="1" ht="20.25" thickBot="1" thickTop="1">
      <c r="A23" s="29"/>
      <c r="B23" s="29"/>
      <c r="C23" s="29"/>
      <c r="D23" s="29"/>
      <c r="E23" s="29"/>
      <c r="F23" s="29"/>
      <c r="G23" s="29"/>
      <c r="H23" s="29"/>
      <c r="I23" s="29"/>
      <c r="J23" s="37"/>
      <c r="K23" s="37"/>
    </row>
    <row r="24" spans="1:11" s="1" customFormat="1" ht="19.5" thickTop="1">
      <c r="A24" s="24" t="s">
        <v>21</v>
      </c>
      <c r="B24" s="24"/>
      <c r="C24" s="24"/>
      <c r="D24" s="24"/>
      <c r="E24" s="24"/>
      <c r="F24" s="24"/>
      <c r="G24" s="24"/>
      <c r="H24" s="24"/>
      <c r="I24" s="24"/>
      <c r="J24" s="20">
        <f>J13+J22</f>
        <v>4626977.340000003</v>
      </c>
      <c r="K24" s="20"/>
    </row>
    <row r="25" spans="1:11" s="1" customFormat="1" ht="21">
      <c r="A25" s="29"/>
      <c r="B25" s="29"/>
      <c r="C25" s="29"/>
      <c r="D25" s="29"/>
      <c r="E25" s="29"/>
      <c r="F25" s="29"/>
      <c r="G25" s="29"/>
      <c r="H25" s="29"/>
      <c r="I25" s="29"/>
      <c r="J25" s="43"/>
      <c r="K25" s="43"/>
    </row>
    <row r="26" spans="1:11" s="1" customFormat="1" ht="21">
      <c r="A26" s="24" t="s">
        <v>8</v>
      </c>
      <c r="B26" s="24"/>
      <c r="C26" s="24"/>
      <c r="D26" s="24"/>
      <c r="E26" s="24"/>
      <c r="F26" s="24"/>
      <c r="G26" s="24"/>
      <c r="H26" s="24"/>
      <c r="I26" s="24"/>
      <c r="J26" s="43"/>
      <c r="K26" s="43"/>
    </row>
    <row r="27" spans="1:11" s="1" customFormat="1" ht="21">
      <c r="A27" s="19" t="s">
        <v>9</v>
      </c>
      <c r="B27" s="19"/>
      <c r="C27" s="19"/>
      <c r="D27" s="19"/>
      <c r="E27" s="19"/>
      <c r="F27" s="19"/>
      <c r="G27" s="19"/>
      <c r="H27" s="19"/>
      <c r="I27" s="19"/>
      <c r="J27" s="33">
        <v>38592.35</v>
      </c>
      <c r="K27" s="33"/>
    </row>
    <row r="28" spans="1:14" s="1" customFormat="1" ht="21">
      <c r="A28" s="19" t="s">
        <v>10</v>
      </c>
      <c r="B28" s="19"/>
      <c r="C28" s="19"/>
      <c r="D28" s="19"/>
      <c r="E28" s="19"/>
      <c r="F28" s="19"/>
      <c r="G28" s="19"/>
      <c r="H28" s="19"/>
      <c r="I28" s="19"/>
      <c r="J28" s="33">
        <v>41665.95</v>
      </c>
      <c r="K28" s="33"/>
      <c r="L28" s="35"/>
      <c r="M28" s="36"/>
      <c r="N28" s="36"/>
    </row>
    <row r="29" spans="1:11" s="1" customFormat="1" ht="21">
      <c r="A29" s="19" t="s">
        <v>11</v>
      </c>
      <c r="B29" s="19"/>
      <c r="C29" s="19"/>
      <c r="D29" s="19"/>
      <c r="E29" s="19"/>
      <c r="F29" s="19"/>
      <c r="G29" s="19"/>
      <c r="H29" s="19"/>
      <c r="I29" s="19"/>
      <c r="J29" s="33">
        <v>383522.86</v>
      </c>
      <c r="K29" s="33"/>
    </row>
    <row r="30" spans="1:11" s="1" customFormat="1" ht="21">
      <c r="A30" s="19" t="s">
        <v>12</v>
      </c>
      <c r="B30" s="19"/>
      <c r="C30" s="19"/>
      <c r="D30" s="19"/>
      <c r="E30" s="19"/>
      <c r="F30" s="19"/>
      <c r="G30" s="19"/>
      <c r="H30" s="19"/>
      <c r="I30" s="19"/>
      <c r="J30" s="33">
        <v>3108.62</v>
      </c>
      <c r="K30" s="33"/>
    </row>
    <row r="31" spans="1:11" s="1" customFormat="1" ht="21">
      <c r="A31" s="19" t="s">
        <v>13</v>
      </c>
      <c r="B31" s="19"/>
      <c r="C31" s="19"/>
      <c r="D31" s="19"/>
      <c r="E31" s="19"/>
      <c r="F31" s="19"/>
      <c r="G31" s="19"/>
      <c r="H31" s="19"/>
      <c r="I31" s="19"/>
      <c r="J31" s="33">
        <v>398731.75</v>
      </c>
      <c r="K31" s="33"/>
    </row>
    <row r="32" spans="1:11" s="1" customFormat="1" ht="21">
      <c r="A32" s="19" t="s">
        <v>14</v>
      </c>
      <c r="B32" s="19"/>
      <c r="C32" s="19"/>
      <c r="D32" s="19"/>
      <c r="E32" s="19"/>
      <c r="F32" s="19"/>
      <c r="G32" s="19"/>
      <c r="H32" s="19"/>
      <c r="I32" s="19"/>
      <c r="J32" s="33">
        <v>194747.41</v>
      </c>
      <c r="K32" s="33"/>
    </row>
    <row r="33" spans="1:11" s="1" customFormat="1" ht="21">
      <c r="A33" s="19" t="s">
        <v>15</v>
      </c>
      <c r="B33" s="19"/>
      <c r="C33" s="19"/>
      <c r="D33" s="19"/>
      <c r="E33" s="19"/>
      <c r="F33" s="19"/>
      <c r="G33" s="19"/>
      <c r="H33" s="19"/>
      <c r="I33" s="19"/>
      <c r="J33" s="33">
        <v>22939.3</v>
      </c>
      <c r="K33" s="33"/>
    </row>
    <row r="34" spans="1:11" s="1" customFormat="1" ht="21">
      <c r="A34" s="19" t="s">
        <v>16</v>
      </c>
      <c r="B34" s="19"/>
      <c r="C34" s="19"/>
      <c r="D34" s="19"/>
      <c r="E34" s="19"/>
      <c r="F34" s="19"/>
      <c r="G34" s="19"/>
      <c r="H34" s="19"/>
      <c r="I34" s="19"/>
      <c r="J34" s="33">
        <v>135.94</v>
      </c>
      <c r="K34" s="33"/>
    </row>
    <row r="35" spans="1:11" s="1" customFormat="1" ht="21">
      <c r="A35" s="19" t="s">
        <v>17</v>
      </c>
      <c r="B35" s="19"/>
      <c r="C35" s="19"/>
      <c r="D35" s="19"/>
      <c r="E35" s="19"/>
      <c r="F35" s="19"/>
      <c r="G35" s="19"/>
      <c r="H35" s="19"/>
      <c r="I35" s="19"/>
      <c r="J35" s="33">
        <v>1079.05</v>
      </c>
      <c r="K35" s="33"/>
    </row>
    <row r="36" spans="1:11" s="1" customFormat="1" ht="21">
      <c r="A36" s="19" t="s">
        <v>18</v>
      </c>
      <c r="B36" s="19"/>
      <c r="C36" s="19"/>
      <c r="D36" s="19"/>
      <c r="E36" s="19"/>
      <c r="F36" s="19"/>
      <c r="G36" s="19"/>
      <c r="H36" s="19"/>
      <c r="I36" s="19"/>
      <c r="J36" s="33">
        <v>272467.99</v>
      </c>
      <c r="K36" s="33"/>
    </row>
    <row r="37" spans="1:11" s="1" customFormat="1" ht="21">
      <c r="A37" s="19" t="s">
        <v>19</v>
      </c>
      <c r="B37" s="19"/>
      <c r="C37" s="19"/>
      <c r="D37" s="19"/>
      <c r="E37" s="19"/>
      <c r="F37" s="19"/>
      <c r="G37" s="19"/>
      <c r="H37" s="19"/>
      <c r="I37" s="19"/>
      <c r="J37" s="33">
        <v>21213.9</v>
      </c>
      <c r="K37" s="33"/>
    </row>
    <row r="38" spans="1:11" s="1" customFormat="1" ht="21">
      <c r="A38" s="10"/>
      <c r="B38" s="10"/>
      <c r="C38" s="10"/>
      <c r="D38" s="10"/>
      <c r="E38" s="10"/>
      <c r="F38" s="10"/>
      <c r="G38" s="10"/>
      <c r="H38" s="10"/>
      <c r="I38" s="10"/>
      <c r="J38" s="15"/>
      <c r="K38" s="15"/>
    </row>
    <row r="39" spans="1:13" s="1" customFormat="1" ht="19.5" thickBot="1">
      <c r="A39" s="24" t="s">
        <v>22</v>
      </c>
      <c r="B39" s="24"/>
      <c r="C39" s="24"/>
      <c r="D39" s="24"/>
      <c r="E39" s="24"/>
      <c r="F39" s="24"/>
      <c r="G39" s="24"/>
      <c r="H39" s="24"/>
      <c r="I39" s="24"/>
      <c r="J39" s="28">
        <f>SUM(J27:K37)</f>
        <v>1378205.1199999999</v>
      </c>
      <c r="K39" s="28"/>
      <c r="L39" s="32"/>
      <c r="M39" s="32"/>
    </row>
    <row r="40" spans="1:11" s="1" customFormat="1" ht="20.25" thickBot="1" thickTop="1">
      <c r="A40" s="29"/>
      <c r="B40" s="29"/>
      <c r="C40" s="29"/>
      <c r="D40" s="29"/>
      <c r="E40" s="29"/>
      <c r="F40" s="29"/>
      <c r="G40" s="29"/>
      <c r="H40" s="29"/>
      <c r="I40" s="29"/>
      <c r="J40" s="25"/>
      <c r="K40" s="25"/>
    </row>
    <row r="41" spans="1:11" s="1" customFormat="1" ht="19.5" thickTop="1">
      <c r="A41" s="24" t="s">
        <v>23</v>
      </c>
      <c r="B41" s="24"/>
      <c r="C41" s="24"/>
      <c r="D41" s="24"/>
      <c r="E41" s="24"/>
      <c r="F41" s="24"/>
      <c r="G41" s="24"/>
      <c r="H41" s="24"/>
      <c r="I41" s="24"/>
      <c r="J41" s="27">
        <f>J24-J39</f>
        <v>3248772.2200000025</v>
      </c>
      <c r="K41" s="27"/>
    </row>
    <row r="42" spans="1:11" s="1" customFormat="1" ht="18.75">
      <c r="A42" s="29"/>
      <c r="B42" s="29"/>
      <c r="C42" s="29"/>
      <c r="D42" s="29"/>
      <c r="E42" s="29"/>
      <c r="F42" s="29"/>
      <c r="G42" s="29"/>
      <c r="H42" s="29"/>
      <c r="I42" s="29"/>
      <c r="J42" s="26"/>
      <c r="K42" s="2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21">
      <c r="A44" s="23" t="s">
        <v>58</v>
      </c>
      <c r="B44" s="23"/>
      <c r="C44" s="23"/>
      <c r="D44" s="23"/>
      <c r="E44" s="23"/>
      <c r="F44" s="23"/>
      <c r="G44" s="23"/>
      <c r="H44" s="23"/>
      <c r="I44" s="23"/>
      <c r="J44" s="33">
        <f>J13</f>
        <v>3560142.1600000025</v>
      </c>
      <c r="K44" s="33"/>
      <c r="M44" s="6"/>
      <c r="N44" s="3"/>
      <c r="O44" s="3"/>
    </row>
    <row r="45" spans="1:15" s="1" customFormat="1" ht="21">
      <c r="A45" s="23" t="s">
        <v>61</v>
      </c>
      <c r="B45" s="23"/>
      <c r="C45" s="23"/>
      <c r="D45" s="23"/>
      <c r="E45" s="23"/>
      <c r="F45" s="23"/>
      <c r="G45" s="23"/>
      <c r="H45" s="23"/>
      <c r="I45" s="23"/>
      <c r="J45" s="33">
        <f>J41</f>
        <v>3248772.2200000025</v>
      </c>
      <c r="K45" s="33"/>
      <c r="M45" s="6"/>
      <c r="N45" s="3"/>
      <c r="O45" s="3"/>
    </row>
    <row r="46" spans="1:15" s="1" customFormat="1" ht="21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33">
        <f>J45-J44</f>
        <v>-311369.93999999994</v>
      </c>
      <c r="K46" s="33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  <row r="48" ht="15.75">
      <c r="K48" s="17"/>
    </row>
    <row r="50" ht="15.75">
      <c r="K50" s="17"/>
    </row>
  </sheetData>
  <sheetProtection/>
  <mergeCells count="67"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  <mergeCell ref="A37:I37"/>
    <mergeCell ref="J37:K37"/>
    <mergeCell ref="A39:I39"/>
    <mergeCell ref="J39:K39"/>
    <mergeCell ref="L39:M39"/>
    <mergeCell ref="A40:I40"/>
    <mergeCell ref="J40:K40"/>
    <mergeCell ref="A34:I34"/>
    <mergeCell ref="J34:K34"/>
    <mergeCell ref="A35:I35"/>
    <mergeCell ref="J35:K35"/>
    <mergeCell ref="A36:I36"/>
    <mergeCell ref="J36:K36"/>
    <mergeCell ref="A31:I31"/>
    <mergeCell ref="J31:K31"/>
    <mergeCell ref="A32:I32"/>
    <mergeCell ref="J32:K32"/>
    <mergeCell ref="A33:I33"/>
    <mergeCell ref="J33:K33"/>
    <mergeCell ref="A28:I28"/>
    <mergeCell ref="J28:K28"/>
    <mergeCell ref="L28:N28"/>
    <mergeCell ref="A29:I29"/>
    <mergeCell ref="J29:K29"/>
    <mergeCell ref="A30:I30"/>
    <mergeCell ref="J30:K30"/>
    <mergeCell ref="A25:I25"/>
    <mergeCell ref="J25:K25"/>
    <mergeCell ref="A26:I26"/>
    <mergeCell ref="J26:K26"/>
    <mergeCell ref="A27:I27"/>
    <mergeCell ref="J27:K27"/>
    <mergeCell ref="A22:I22"/>
    <mergeCell ref="J22:K22"/>
    <mergeCell ref="A23:I23"/>
    <mergeCell ref="J23:K23"/>
    <mergeCell ref="A24:I24"/>
    <mergeCell ref="J24:K24"/>
    <mergeCell ref="A18:I18"/>
    <mergeCell ref="J18:K18"/>
    <mergeCell ref="A19:I19"/>
    <mergeCell ref="J19:K19"/>
    <mergeCell ref="A20:I20"/>
    <mergeCell ref="J20:K20"/>
    <mergeCell ref="A15:I15"/>
    <mergeCell ref="J15:K15"/>
    <mergeCell ref="A16:I16"/>
    <mergeCell ref="J16:K16"/>
    <mergeCell ref="A17:I17"/>
    <mergeCell ref="J17:K17"/>
    <mergeCell ref="A6:K7"/>
    <mergeCell ref="A8:K9"/>
    <mergeCell ref="A10:K11"/>
    <mergeCell ref="A13:I13"/>
    <mergeCell ref="J13:K13"/>
    <mergeCell ref="A14:I14"/>
    <mergeCell ref="J14:K1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47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5.75">
      <c r="A8" s="39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5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5.75">
      <c r="A10" s="38" t="s">
        <v>27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4" t="s">
        <v>28</v>
      </c>
      <c r="B13" s="24"/>
      <c r="C13" s="24"/>
      <c r="D13" s="24"/>
      <c r="E13" s="24"/>
      <c r="F13" s="24"/>
      <c r="G13" s="24"/>
      <c r="H13" s="24"/>
      <c r="I13" s="24"/>
      <c r="J13" s="28">
        <f>'FLUXO CAIXA JAN'!J41:K41</f>
        <v>3913741.0100000007</v>
      </c>
      <c r="K13" s="28"/>
    </row>
    <row r="14" spans="1:11" s="1" customFormat="1" ht="19.5" thickTop="1">
      <c r="A14" s="29"/>
      <c r="B14" s="29"/>
      <c r="C14" s="29"/>
      <c r="D14" s="29"/>
      <c r="E14" s="29"/>
      <c r="F14" s="29"/>
      <c r="G14" s="29"/>
      <c r="H14" s="29"/>
      <c r="I14" s="29"/>
      <c r="J14" s="40"/>
      <c r="K14" s="40"/>
    </row>
    <row r="15" spans="1:11" s="1" customFormat="1" ht="18.75">
      <c r="A15" s="34" t="s">
        <v>7</v>
      </c>
      <c r="B15" s="34"/>
      <c r="C15" s="34"/>
      <c r="D15" s="34"/>
      <c r="E15" s="34"/>
      <c r="F15" s="34"/>
      <c r="G15" s="34"/>
      <c r="H15" s="34"/>
      <c r="I15" s="34"/>
      <c r="J15" s="27"/>
      <c r="K15" s="27"/>
    </row>
    <row r="16" spans="1:11" s="7" customFormat="1" ht="18.75">
      <c r="A16" s="22" t="s">
        <v>2</v>
      </c>
      <c r="B16" s="22"/>
      <c r="C16" s="22"/>
      <c r="D16" s="22"/>
      <c r="E16" s="22"/>
      <c r="F16" s="22"/>
      <c r="G16" s="22"/>
      <c r="H16" s="22"/>
      <c r="I16" s="22"/>
      <c r="J16" s="31">
        <v>953618.58</v>
      </c>
      <c r="K16" s="31"/>
    </row>
    <row r="17" spans="1:11" s="7" customFormat="1" ht="18.75">
      <c r="A17" s="22" t="s">
        <v>3</v>
      </c>
      <c r="B17" s="22"/>
      <c r="C17" s="22"/>
      <c r="D17" s="22"/>
      <c r="E17" s="22"/>
      <c r="F17" s="22"/>
      <c r="G17" s="22"/>
      <c r="H17" s="22"/>
      <c r="I17" s="22"/>
      <c r="J17" s="31">
        <v>35666.8</v>
      </c>
      <c r="K17" s="31"/>
    </row>
    <row r="18" spans="1:11" s="7" customFormat="1" ht="18.75">
      <c r="A18" s="22" t="s">
        <v>4</v>
      </c>
      <c r="B18" s="22"/>
      <c r="C18" s="22"/>
      <c r="D18" s="22"/>
      <c r="E18" s="22"/>
      <c r="F18" s="22"/>
      <c r="G18" s="22"/>
      <c r="H18" s="22"/>
      <c r="I18" s="22"/>
      <c r="J18" s="31">
        <v>0</v>
      </c>
      <c r="K18" s="31"/>
    </row>
    <row r="19" spans="1:11" s="7" customFormat="1" ht="18.75">
      <c r="A19" s="22" t="s">
        <v>5</v>
      </c>
      <c r="B19" s="22"/>
      <c r="C19" s="22"/>
      <c r="D19" s="22"/>
      <c r="E19" s="22"/>
      <c r="F19" s="22"/>
      <c r="G19" s="22"/>
      <c r="H19" s="22"/>
      <c r="I19" s="22"/>
      <c r="J19" s="31">
        <v>4799.13</v>
      </c>
      <c r="K19" s="31"/>
    </row>
    <row r="20" spans="1:11" s="7" customFormat="1" ht="18.75">
      <c r="A20" s="22" t="s">
        <v>6</v>
      </c>
      <c r="B20" s="22"/>
      <c r="C20" s="22"/>
      <c r="D20" s="22"/>
      <c r="E20" s="22"/>
      <c r="F20" s="22"/>
      <c r="G20" s="22"/>
      <c r="H20" s="22"/>
      <c r="I20" s="22"/>
      <c r="J20" s="31">
        <v>2930.95</v>
      </c>
      <c r="K20" s="31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24" t="s">
        <v>20</v>
      </c>
      <c r="B22" s="24"/>
      <c r="C22" s="24"/>
      <c r="D22" s="24"/>
      <c r="E22" s="24"/>
      <c r="F22" s="24"/>
      <c r="G22" s="24"/>
      <c r="H22" s="24"/>
      <c r="I22" s="24"/>
      <c r="J22" s="30">
        <f>SUM(J16:K20)</f>
        <v>997015.46</v>
      </c>
      <c r="K22" s="30"/>
    </row>
    <row r="23" spans="1:11" s="1" customFormat="1" ht="20.25" thickBot="1" thickTop="1">
      <c r="A23" s="29"/>
      <c r="B23" s="29"/>
      <c r="C23" s="29"/>
      <c r="D23" s="29"/>
      <c r="E23" s="29"/>
      <c r="F23" s="29"/>
      <c r="G23" s="29"/>
      <c r="H23" s="29"/>
      <c r="I23" s="29"/>
      <c r="J23" s="37"/>
      <c r="K23" s="37"/>
    </row>
    <row r="24" spans="1:11" s="1" customFormat="1" ht="19.5" thickTop="1">
      <c r="A24" s="24" t="s">
        <v>21</v>
      </c>
      <c r="B24" s="24"/>
      <c r="C24" s="24"/>
      <c r="D24" s="24"/>
      <c r="E24" s="24"/>
      <c r="F24" s="24"/>
      <c r="G24" s="24"/>
      <c r="H24" s="24"/>
      <c r="I24" s="24"/>
      <c r="J24" s="20">
        <f>J13+J22</f>
        <v>4910756.470000001</v>
      </c>
      <c r="K24" s="20"/>
    </row>
    <row r="25" spans="1:15" s="1" customFormat="1" ht="18.75">
      <c r="A25" s="29"/>
      <c r="B25" s="29"/>
      <c r="C25" s="29"/>
      <c r="D25" s="29"/>
      <c r="E25" s="29"/>
      <c r="F25" s="29"/>
      <c r="G25" s="29"/>
      <c r="H25" s="29"/>
      <c r="I25" s="29"/>
      <c r="J25" s="21"/>
      <c r="K25" s="21"/>
      <c r="M25" s="41"/>
      <c r="N25" s="36"/>
      <c r="O25" s="36"/>
    </row>
    <row r="26" spans="1:11" s="1" customFormat="1" ht="18.75">
      <c r="A26" s="24" t="s">
        <v>8</v>
      </c>
      <c r="B26" s="24"/>
      <c r="C26" s="24"/>
      <c r="D26" s="24"/>
      <c r="E26" s="24"/>
      <c r="F26" s="24"/>
      <c r="G26" s="24"/>
      <c r="H26" s="24"/>
      <c r="I26" s="24"/>
      <c r="J26" s="21"/>
      <c r="K26" s="21"/>
    </row>
    <row r="27" spans="1:11" s="1" customFormat="1" ht="18.75">
      <c r="A27" s="19" t="s">
        <v>9</v>
      </c>
      <c r="B27" s="19"/>
      <c r="C27" s="19"/>
      <c r="D27" s="19"/>
      <c r="E27" s="19"/>
      <c r="F27" s="19"/>
      <c r="G27" s="19"/>
      <c r="H27" s="19"/>
      <c r="I27" s="19"/>
      <c r="J27" s="18">
        <v>35754.67</v>
      </c>
      <c r="K27" s="18"/>
    </row>
    <row r="28" spans="1:14" s="1" customFormat="1" ht="18.75">
      <c r="A28" s="19" t="s">
        <v>10</v>
      </c>
      <c r="B28" s="19"/>
      <c r="C28" s="19"/>
      <c r="D28" s="19"/>
      <c r="E28" s="19"/>
      <c r="F28" s="19"/>
      <c r="G28" s="19"/>
      <c r="H28" s="19"/>
      <c r="I28" s="19"/>
      <c r="J28" s="18">
        <v>33155.85</v>
      </c>
      <c r="K28" s="18"/>
      <c r="L28" s="35"/>
      <c r="M28" s="36"/>
      <c r="N28" s="36"/>
    </row>
    <row r="29" spans="1:11" s="1" customFormat="1" ht="18.75">
      <c r="A29" s="19" t="s">
        <v>11</v>
      </c>
      <c r="B29" s="19"/>
      <c r="C29" s="19"/>
      <c r="D29" s="19"/>
      <c r="E29" s="19"/>
      <c r="F29" s="19"/>
      <c r="G29" s="19"/>
      <c r="H29" s="19"/>
      <c r="I29" s="19"/>
      <c r="J29" s="18">
        <v>204439.63</v>
      </c>
      <c r="K29" s="18"/>
    </row>
    <row r="30" spans="1:11" s="1" customFormat="1" ht="18.75">
      <c r="A30" s="19" t="s">
        <v>12</v>
      </c>
      <c r="B30" s="19"/>
      <c r="C30" s="19"/>
      <c r="D30" s="19"/>
      <c r="E30" s="19"/>
      <c r="F30" s="19"/>
      <c r="G30" s="19"/>
      <c r="H30" s="19"/>
      <c r="I30" s="19"/>
      <c r="J30" s="18">
        <v>6905.62</v>
      </c>
      <c r="K30" s="18"/>
    </row>
    <row r="31" spans="1:11" s="1" customFormat="1" ht="18.75">
      <c r="A31" s="19" t="s">
        <v>13</v>
      </c>
      <c r="B31" s="19"/>
      <c r="C31" s="19"/>
      <c r="D31" s="19"/>
      <c r="E31" s="19"/>
      <c r="F31" s="19"/>
      <c r="G31" s="19"/>
      <c r="H31" s="19"/>
      <c r="I31" s="19"/>
      <c r="J31" s="18">
        <v>251436.99</v>
      </c>
      <c r="K31" s="18"/>
    </row>
    <row r="32" spans="1:11" s="1" customFormat="1" ht="18.75">
      <c r="A32" s="19" t="s">
        <v>14</v>
      </c>
      <c r="B32" s="19"/>
      <c r="C32" s="19"/>
      <c r="D32" s="19"/>
      <c r="E32" s="19"/>
      <c r="F32" s="19"/>
      <c r="G32" s="19"/>
      <c r="H32" s="19"/>
      <c r="I32" s="19"/>
      <c r="J32" s="18">
        <v>107280.47</v>
      </c>
      <c r="K32" s="18"/>
    </row>
    <row r="33" spans="1:11" s="1" customFormat="1" ht="18.75">
      <c r="A33" s="19" t="s">
        <v>15</v>
      </c>
      <c r="B33" s="19"/>
      <c r="C33" s="19"/>
      <c r="D33" s="19"/>
      <c r="E33" s="19"/>
      <c r="F33" s="19"/>
      <c r="G33" s="19"/>
      <c r="H33" s="19"/>
      <c r="I33" s="19"/>
      <c r="J33" s="18">
        <v>27861.8</v>
      </c>
      <c r="K33" s="18"/>
    </row>
    <row r="34" spans="1:11" s="1" customFormat="1" ht="18.75">
      <c r="A34" s="19" t="s">
        <v>16</v>
      </c>
      <c r="B34" s="19"/>
      <c r="C34" s="19"/>
      <c r="D34" s="19"/>
      <c r="E34" s="19"/>
      <c r="F34" s="19"/>
      <c r="G34" s="19"/>
      <c r="H34" s="19"/>
      <c r="I34" s="19"/>
      <c r="J34" s="18">
        <v>1162.58</v>
      </c>
      <c r="K34" s="18"/>
    </row>
    <row r="35" spans="1:11" s="1" customFormat="1" ht="18.75">
      <c r="A35" s="19" t="s">
        <v>17</v>
      </c>
      <c r="B35" s="19"/>
      <c r="C35" s="19"/>
      <c r="D35" s="19"/>
      <c r="E35" s="19"/>
      <c r="F35" s="19"/>
      <c r="G35" s="19"/>
      <c r="H35" s="19"/>
      <c r="I35" s="19"/>
      <c r="J35" s="18">
        <v>1363.56</v>
      </c>
      <c r="K35" s="18"/>
    </row>
    <row r="36" spans="1:11" s="1" customFormat="1" ht="18.75">
      <c r="A36" s="19" t="s">
        <v>18</v>
      </c>
      <c r="B36" s="19"/>
      <c r="C36" s="19"/>
      <c r="D36" s="19"/>
      <c r="E36" s="19"/>
      <c r="F36" s="19"/>
      <c r="G36" s="19"/>
      <c r="H36" s="19"/>
      <c r="I36" s="19"/>
      <c r="J36" s="18">
        <v>239058.17</v>
      </c>
      <c r="K36" s="18"/>
    </row>
    <row r="37" spans="1:11" s="1" customFormat="1" ht="21">
      <c r="A37" s="19" t="s">
        <v>19</v>
      </c>
      <c r="B37" s="19"/>
      <c r="C37" s="19"/>
      <c r="D37" s="19"/>
      <c r="E37" s="19"/>
      <c r="F37" s="19"/>
      <c r="G37" s="19"/>
      <c r="H37" s="19"/>
      <c r="I37" s="19"/>
      <c r="J37" s="33">
        <v>76205.25</v>
      </c>
      <c r="K37" s="33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24" t="s">
        <v>22</v>
      </c>
      <c r="B39" s="24"/>
      <c r="C39" s="24"/>
      <c r="D39" s="24"/>
      <c r="E39" s="24"/>
      <c r="F39" s="24"/>
      <c r="G39" s="24"/>
      <c r="H39" s="24"/>
      <c r="I39" s="24"/>
      <c r="J39" s="28">
        <f>SUM(J27:K37)</f>
        <v>984624.5900000001</v>
      </c>
      <c r="K39" s="28"/>
      <c r="L39" s="32"/>
      <c r="M39" s="32"/>
    </row>
    <row r="40" spans="1:11" s="1" customFormat="1" ht="20.25" thickBot="1" thickTop="1">
      <c r="A40" s="29"/>
      <c r="B40" s="29"/>
      <c r="C40" s="29"/>
      <c r="D40" s="29"/>
      <c r="E40" s="29"/>
      <c r="F40" s="29"/>
      <c r="G40" s="29"/>
      <c r="H40" s="29"/>
      <c r="I40" s="29"/>
      <c r="J40" s="25"/>
      <c r="K40" s="25"/>
    </row>
    <row r="41" spans="1:11" s="1" customFormat="1" ht="19.5" thickTop="1">
      <c r="A41" s="24" t="s">
        <v>23</v>
      </c>
      <c r="B41" s="24"/>
      <c r="C41" s="24"/>
      <c r="D41" s="24"/>
      <c r="E41" s="24"/>
      <c r="F41" s="24"/>
      <c r="G41" s="24"/>
      <c r="H41" s="24"/>
      <c r="I41" s="24"/>
      <c r="J41" s="27">
        <f>J24-J39</f>
        <v>3926131.880000001</v>
      </c>
      <c r="K41" s="27"/>
    </row>
    <row r="42" spans="1:11" s="1" customFormat="1" ht="18.75">
      <c r="A42" s="29"/>
      <c r="B42" s="29"/>
      <c r="C42" s="29"/>
      <c r="D42" s="29"/>
      <c r="E42" s="29"/>
      <c r="F42" s="29"/>
      <c r="G42" s="29"/>
      <c r="H42" s="29"/>
      <c r="I42" s="29"/>
      <c r="J42" s="26"/>
      <c r="K42" s="2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23" t="s">
        <v>29</v>
      </c>
      <c r="B44" s="23"/>
      <c r="C44" s="23"/>
      <c r="D44" s="23"/>
      <c r="E44" s="23"/>
      <c r="F44" s="23"/>
      <c r="G44" s="23"/>
      <c r="H44" s="23"/>
      <c r="I44" s="23"/>
      <c r="J44" s="18">
        <f>J13</f>
        <v>3913741.0100000007</v>
      </c>
      <c r="K44" s="18"/>
      <c r="M44" s="6"/>
      <c r="N44" s="3"/>
      <c r="O44" s="3"/>
    </row>
    <row r="45" spans="1:15" s="1" customFormat="1" ht="18.75">
      <c r="A45" s="23" t="s">
        <v>30</v>
      </c>
      <c r="B45" s="23"/>
      <c r="C45" s="23"/>
      <c r="D45" s="23"/>
      <c r="E45" s="23"/>
      <c r="F45" s="23"/>
      <c r="G45" s="23"/>
      <c r="H45" s="23"/>
      <c r="I45" s="23"/>
      <c r="J45" s="18">
        <f>J41</f>
        <v>3926131.880000001</v>
      </c>
      <c r="K45" s="18"/>
      <c r="M45" s="6"/>
      <c r="N45" s="3"/>
      <c r="O45" s="3"/>
    </row>
    <row r="46" spans="1:15" s="1" customFormat="1" ht="18.7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18">
        <f>J45-J44</f>
        <v>12390.870000000112</v>
      </c>
      <c r="K46" s="18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</sheetData>
  <sheetProtection/>
  <mergeCells count="68">
    <mergeCell ref="A46:I46"/>
    <mergeCell ref="J46:K46"/>
    <mergeCell ref="A41:I41"/>
    <mergeCell ref="J41:K41"/>
    <mergeCell ref="A42:I42"/>
    <mergeCell ref="J42:K42"/>
    <mergeCell ref="A44:I44"/>
    <mergeCell ref="J44:K44"/>
    <mergeCell ref="A39:I39"/>
    <mergeCell ref="J39:K39"/>
    <mergeCell ref="L39:M39"/>
    <mergeCell ref="A40:I40"/>
    <mergeCell ref="J40:K40"/>
    <mergeCell ref="A45:I45"/>
    <mergeCell ref="J45:K45"/>
    <mergeCell ref="A35:I35"/>
    <mergeCell ref="J35:K35"/>
    <mergeCell ref="A36:I36"/>
    <mergeCell ref="J36:K36"/>
    <mergeCell ref="A37:I37"/>
    <mergeCell ref="J37:K37"/>
    <mergeCell ref="A32:I32"/>
    <mergeCell ref="J32:K32"/>
    <mergeCell ref="A33:I33"/>
    <mergeCell ref="J33:K33"/>
    <mergeCell ref="A34:I34"/>
    <mergeCell ref="J34:K34"/>
    <mergeCell ref="L28:N28"/>
    <mergeCell ref="A29:I29"/>
    <mergeCell ref="J29:K29"/>
    <mergeCell ref="A30:I30"/>
    <mergeCell ref="J30:K30"/>
    <mergeCell ref="A31:I31"/>
    <mergeCell ref="J31:K31"/>
    <mergeCell ref="A26:I26"/>
    <mergeCell ref="J26:K26"/>
    <mergeCell ref="A27:I27"/>
    <mergeCell ref="J27:K27"/>
    <mergeCell ref="A28:I28"/>
    <mergeCell ref="J28:K28"/>
    <mergeCell ref="A23:I23"/>
    <mergeCell ref="J23:K23"/>
    <mergeCell ref="A24:I24"/>
    <mergeCell ref="J24:K24"/>
    <mergeCell ref="A25:I25"/>
    <mergeCell ref="J25:K25"/>
    <mergeCell ref="A19:I19"/>
    <mergeCell ref="J19:K19"/>
    <mergeCell ref="A20:I20"/>
    <mergeCell ref="J20:K20"/>
    <mergeCell ref="A22:I22"/>
    <mergeCell ref="J22:K22"/>
    <mergeCell ref="A16:I16"/>
    <mergeCell ref="J16:K16"/>
    <mergeCell ref="A17:I17"/>
    <mergeCell ref="J17:K17"/>
    <mergeCell ref="A18:I18"/>
    <mergeCell ref="J18:K18"/>
    <mergeCell ref="M25:O25"/>
    <mergeCell ref="A6:K7"/>
    <mergeCell ref="A8:K9"/>
    <mergeCell ref="A10:K11"/>
    <mergeCell ref="A13:I13"/>
    <mergeCell ref="J13:K13"/>
    <mergeCell ref="A14:I14"/>
    <mergeCell ref="J14:K14"/>
    <mergeCell ref="A15:I15"/>
    <mergeCell ref="J15:K15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R47"/>
  <sheetViews>
    <sheetView showGridLines="0" zoomScalePageLayoutView="0" workbookViewId="0" topLeftCell="A1">
      <selection activeCell="A8" sqref="A8:K9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5.75">
      <c r="A8" s="39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5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5.75">
      <c r="A10" s="38" t="s">
        <v>31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4" t="s">
        <v>32</v>
      </c>
      <c r="B13" s="24"/>
      <c r="C13" s="24"/>
      <c r="D13" s="24"/>
      <c r="E13" s="24"/>
      <c r="F13" s="24"/>
      <c r="G13" s="24"/>
      <c r="H13" s="24"/>
      <c r="I13" s="24"/>
      <c r="J13" s="28">
        <f>'FLUXO CAIXA FEV'!J41:K41</f>
        <v>3926131.880000001</v>
      </c>
      <c r="K13" s="28"/>
    </row>
    <row r="14" spans="1:11" s="1" customFormat="1" ht="19.5" thickTop="1">
      <c r="A14" s="29"/>
      <c r="B14" s="29"/>
      <c r="C14" s="29"/>
      <c r="D14" s="29"/>
      <c r="E14" s="29"/>
      <c r="F14" s="29"/>
      <c r="G14" s="29"/>
      <c r="H14" s="29"/>
      <c r="I14" s="29"/>
      <c r="J14" s="40"/>
      <c r="K14" s="40"/>
    </row>
    <row r="15" spans="1:11" s="1" customFormat="1" ht="18.75">
      <c r="A15" s="34" t="s">
        <v>7</v>
      </c>
      <c r="B15" s="34"/>
      <c r="C15" s="34"/>
      <c r="D15" s="34"/>
      <c r="E15" s="34"/>
      <c r="F15" s="34"/>
      <c r="G15" s="34"/>
      <c r="H15" s="34"/>
      <c r="I15" s="34"/>
      <c r="J15" s="27"/>
      <c r="K15" s="27"/>
    </row>
    <row r="16" spans="1:11" s="7" customFormat="1" ht="18.75">
      <c r="A16" s="22" t="s">
        <v>2</v>
      </c>
      <c r="B16" s="22"/>
      <c r="C16" s="22"/>
      <c r="D16" s="22"/>
      <c r="E16" s="22"/>
      <c r="F16" s="22"/>
      <c r="G16" s="22"/>
      <c r="H16" s="22"/>
      <c r="I16" s="22"/>
      <c r="J16" s="31">
        <v>924865.68</v>
      </c>
      <c r="K16" s="31"/>
    </row>
    <row r="17" spans="1:18" s="7" customFormat="1" ht="18.75">
      <c r="A17" s="22" t="s">
        <v>3</v>
      </c>
      <c r="B17" s="22"/>
      <c r="C17" s="22"/>
      <c r="D17" s="22"/>
      <c r="E17" s="22"/>
      <c r="F17" s="22"/>
      <c r="G17" s="22"/>
      <c r="H17" s="22"/>
      <c r="I17" s="22"/>
      <c r="J17" s="31">
        <v>16823.14</v>
      </c>
      <c r="K17" s="31"/>
      <c r="P17" s="42"/>
      <c r="Q17" s="42"/>
      <c r="R17" s="42"/>
    </row>
    <row r="18" spans="1:11" s="7" customFormat="1" ht="18.75">
      <c r="A18" s="22" t="s">
        <v>4</v>
      </c>
      <c r="B18" s="22"/>
      <c r="C18" s="22"/>
      <c r="D18" s="22"/>
      <c r="E18" s="22"/>
      <c r="F18" s="22"/>
      <c r="G18" s="22"/>
      <c r="H18" s="22"/>
      <c r="I18" s="22"/>
      <c r="J18" s="31">
        <v>0</v>
      </c>
      <c r="K18" s="31"/>
    </row>
    <row r="19" spans="1:11" s="7" customFormat="1" ht="18.75">
      <c r="A19" s="22" t="s">
        <v>5</v>
      </c>
      <c r="B19" s="22"/>
      <c r="C19" s="22"/>
      <c r="D19" s="22"/>
      <c r="E19" s="22"/>
      <c r="F19" s="22"/>
      <c r="G19" s="22"/>
      <c r="H19" s="22"/>
      <c r="I19" s="22"/>
      <c r="J19" s="31">
        <v>4802.71</v>
      </c>
      <c r="K19" s="31"/>
    </row>
    <row r="20" spans="1:11" s="7" customFormat="1" ht="18.75">
      <c r="A20" s="22" t="s">
        <v>6</v>
      </c>
      <c r="B20" s="22"/>
      <c r="C20" s="22"/>
      <c r="D20" s="22"/>
      <c r="E20" s="22"/>
      <c r="F20" s="22"/>
      <c r="G20" s="22"/>
      <c r="H20" s="22"/>
      <c r="I20" s="22"/>
      <c r="J20" s="31">
        <v>3235.26</v>
      </c>
      <c r="K20" s="31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24" t="s">
        <v>20</v>
      </c>
      <c r="B22" s="24"/>
      <c r="C22" s="24"/>
      <c r="D22" s="24"/>
      <c r="E22" s="24"/>
      <c r="F22" s="24"/>
      <c r="G22" s="24"/>
      <c r="H22" s="24"/>
      <c r="I22" s="24"/>
      <c r="J22" s="30">
        <f>SUM(J16:K20)</f>
        <v>949726.79</v>
      </c>
      <c r="K22" s="30"/>
    </row>
    <row r="23" spans="1:11" s="1" customFormat="1" ht="20.25" thickBot="1" thickTop="1">
      <c r="A23" s="29"/>
      <c r="B23" s="29"/>
      <c r="C23" s="29"/>
      <c r="D23" s="29"/>
      <c r="E23" s="29"/>
      <c r="F23" s="29"/>
      <c r="G23" s="29"/>
      <c r="H23" s="29"/>
      <c r="I23" s="29"/>
      <c r="J23" s="37"/>
      <c r="K23" s="37"/>
    </row>
    <row r="24" spans="1:11" s="1" customFormat="1" ht="19.5" thickTop="1">
      <c r="A24" s="24" t="s">
        <v>21</v>
      </c>
      <c r="B24" s="24"/>
      <c r="C24" s="24"/>
      <c r="D24" s="24"/>
      <c r="E24" s="24"/>
      <c r="F24" s="24"/>
      <c r="G24" s="24"/>
      <c r="H24" s="24"/>
      <c r="I24" s="24"/>
      <c r="J24" s="20">
        <f>J13+J22</f>
        <v>4875858.670000001</v>
      </c>
      <c r="K24" s="20"/>
    </row>
    <row r="25" spans="1:11" s="1" customFormat="1" ht="18.75">
      <c r="A25" s="29"/>
      <c r="B25" s="29"/>
      <c r="C25" s="29"/>
      <c r="D25" s="29"/>
      <c r="E25" s="29"/>
      <c r="F25" s="29"/>
      <c r="G25" s="29"/>
      <c r="H25" s="29"/>
      <c r="I25" s="29"/>
      <c r="J25" s="21"/>
      <c r="K25" s="21"/>
    </row>
    <row r="26" spans="1:11" s="1" customFormat="1" ht="18.75">
      <c r="A26" s="24" t="s">
        <v>8</v>
      </c>
      <c r="B26" s="24"/>
      <c r="C26" s="24"/>
      <c r="D26" s="24"/>
      <c r="E26" s="24"/>
      <c r="F26" s="24"/>
      <c r="G26" s="24"/>
      <c r="H26" s="24"/>
      <c r="I26" s="24"/>
      <c r="J26" s="21"/>
      <c r="K26" s="21"/>
    </row>
    <row r="27" spans="1:11" s="1" customFormat="1" ht="18.75">
      <c r="A27" s="19" t="s">
        <v>9</v>
      </c>
      <c r="B27" s="19"/>
      <c r="C27" s="19"/>
      <c r="D27" s="19"/>
      <c r="E27" s="19"/>
      <c r="F27" s="19"/>
      <c r="G27" s="19"/>
      <c r="H27" s="19"/>
      <c r="I27" s="19"/>
      <c r="J27" s="18">
        <v>44853.26</v>
      </c>
      <c r="K27" s="18"/>
    </row>
    <row r="28" spans="1:14" s="1" customFormat="1" ht="18.75">
      <c r="A28" s="19" t="s">
        <v>10</v>
      </c>
      <c r="B28" s="19"/>
      <c r="C28" s="19"/>
      <c r="D28" s="19"/>
      <c r="E28" s="19"/>
      <c r="F28" s="19"/>
      <c r="G28" s="19"/>
      <c r="H28" s="19"/>
      <c r="I28" s="19"/>
      <c r="J28" s="18">
        <v>40062.68</v>
      </c>
      <c r="K28" s="18"/>
      <c r="L28" s="35"/>
      <c r="M28" s="36"/>
      <c r="N28" s="36"/>
    </row>
    <row r="29" spans="1:11" s="1" customFormat="1" ht="18.75">
      <c r="A29" s="19" t="s">
        <v>11</v>
      </c>
      <c r="B29" s="19"/>
      <c r="C29" s="19"/>
      <c r="D29" s="19"/>
      <c r="E29" s="19"/>
      <c r="F29" s="19"/>
      <c r="G29" s="19"/>
      <c r="H29" s="19"/>
      <c r="I29" s="19"/>
      <c r="J29" s="18">
        <v>235712.18</v>
      </c>
      <c r="K29" s="18"/>
    </row>
    <row r="30" spans="1:11" s="1" customFormat="1" ht="18.75">
      <c r="A30" s="19" t="s">
        <v>12</v>
      </c>
      <c r="B30" s="19"/>
      <c r="C30" s="19"/>
      <c r="D30" s="19"/>
      <c r="E30" s="19"/>
      <c r="F30" s="19"/>
      <c r="G30" s="19"/>
      <c r="H30" s="19"/>
      <c r="I30" s="19"/>
      <c r="J30" s="18">
        <v>6846.99</v>
      </c>
      <c r="K30" s="18"/>
    </row>
    <row r="31" spans="1:11" s="1" customFormat="1" ht="18.75">
      <c r="A31" s="19" t="s">
        <v>13</v>
      </c>
      <c r="B31" s="19"/>
      <c r="C31" s="19"/>
      <c r="D31" s="19"/>
      <c r="E31" s="19"/>
      <c r="F31" s="19"/>
      <c r="G31" s="19"/>
      <c r="H31" s="19"/>
      <c r="I31" s="19"/>
      <c r="J31" s="18">
        <v>417223.54</v>
      </c>
      <c r="K31" s="18"/>
    </row>
    <row r="32" spans="1:11" s="1" customFormat="1" ht="18.75">
      <c r="A32" s="19" t="s">
        <v>14</v>
      </c>
      <c r="B32" s="19"/>
      <c r="C32" s="19"/>
      <c r="D32" s="19"/>
      <c r="E32" s="19"/>
      <c r="F32" s="19"/>
      <c r="G32" s="19"/>
      <c r="H32" s="19"/>
      <c r="I32" s="19"/>
      <c r="J32" s="18">
        <v>124380.88</v>
      </c>
      <c r="K32" s="18"/>
    </row>
    <row r="33" spans="1:11" s="1" customFormat="1" ht="18.75">
      <c r="A33" s="19" t="s">
        <v>15</v>
      </c>
      <c r="B33" s="19"/>
      <c r="C33" s="19"/>
      <c r="D33" s="19"/>
      <c r="E33" s="19"/>
      <c r="F33" s="19"/>
      <c r="G33" s="19"/>
      <c r="H33" s="19"/>
      <c r="I33" s="19"/>
      <c r="J33" s="18">
        <v>24982.67</v>
      </c>
      <c r="K33" s="18"/>
    </row>
    <row r="34" spans="1:11" s="1" customFormat="1" ht="18.75">
      <c r="A34" s="19" t="s">
        <v>16</v>
      </c>
      <c r="B34" s="19"/>
      <c r="C34" s="19"/>
      <c r="D34" s="19"/>
      <c r="E34" s="19"/>
      <c r="F34" s="19"/>
      <c r="G34" s="19"/>
      <c r="H34" s="19"/>
      <c r="I34" s="19"/>
      <c r="J34" s="18">
        <v>975.68</v>
      </c>
      <c r="K34" s="18"/>
    </row>
    <row r="35" spans="1:11" s="1" customFormat="1" ht="18.75">
      <c r="A35" s="19" t="s">
        <v>17</v>
      </c>
      <c r="B35" s="19"/>
      <c r="C35" s="19"/>
      <c r="D35" s="19"/>
      <c r="E35" s="19"/>
      <c r="F35" s="19"/>
      <c r="G35" s="19"/>
      <c r="H35" s="19"/>
      <c r="I35" s="19"/>
      <c r="J35" s="18">
        <v>1115.68</v>
      </c>
      <c r="K35" s="18"/>
    </row>
    <row r="36" spans="1:11" s="1" customFormat="1" ht="18.75">
      <c r="A36" s="19" t="s">
        <v>18</v>
      </c>
      <c r="B36" s="19"/>
      <c r="C36" s="19"/>
      <c r="D36" s="19"/>
      <c r="E36" s="19"/>
      <c r="F36" s="19"/>
      <c r="G36" s="19"/>
      <c r="H36" s="19"/>
      <c r="I36" s="19"/>
      <c r="J36" s="18">
        <v>196030.2</v>
      </c>
      <c r="K36" s="18"/>
    </row>
    <row r="37" spans="1:11" s="1" customFormat="1" ht="21">
      <c r="A37" s="19" t="s">
        <v>19</v>
      </c>
      <c r="B37" s="19"/>
      <c r="C37" s="19"/>
      <c r="D37" s="19"/>
      <c r="E37" s="19"/>
      <c r="F37" s="19"/>
      <c r="G37" s="19"/>
      <c r="H37" s="19"/>
      <c r="I37" s="19"/>
      <c r="J37" s="33">
        <v>42593.87</v>
      </c>
      <c r="K37" s="33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24" t="s">
        <v>22</v>
      </c>
      <c r="B39" s="24"/>
      <c r="C39" s="24"/>
      <c r="D39" s="24"/>
      <c r="E39" s="24"/>
      <c r="F39" s="24"/>
      <c r="G39" s="24"/>
      <c r="H39" s="24"/>
      <c r="I39" s="24"/>
      <c r="J39" s="28">
        <f>SUM(J27:K37)</f>
        <v>1134777.6300000001</v>
      </c>
      <c r="K39" s="28"/>
      <c r="L39" s="32"/>
      <c r="M39" s="32"/>
    </row>
    <row r="40" spans="1:11" s="1" customFormat="1" ht="20.25" thickBot="1" thickTop="1">
      <c r="A40" s="29"/>
      <c r="B40" s="29"/>
      <c r="C40" s="29"/>
      <c r="D40" s="29"/>
      <c r="E40" s="29"/>
      <c r="F40" s="29"/>
      <c r="G40" s="29"/>
      <c r="H40" s="29"/>
      <c r="I40" s="29"/>
      <c r="J40" s="25"/>
      <c r="K40" s="25"/>
    </row>
    <row r="41" spans="1:11" s="1" customFormat="1" ht="19.5" thickTop="1">
      <c r="A41" s="24" t="s">
        <v>23</v>
      </c>
      <c r="B41" s="24"/>
      <c r="C41" s="24"/>
      <c r="D41" s="24"/>
      <c r="E41" s="24"/>
      <c r="F41" s="24"/>
      <c r="G41" s="24"/>
      <c r="H41" s="24"/>
      <c r="I41" s="24"/>
      <c r="J41" s="27">
        <f>J24-J39</f>
        <v>3741081.040000001</v>
      </c>
      <c r="K41" s="27"/>
    </row>
    <row r="42" spans="1:11" s="1" customFormat="1" ht="18.75">
      <c r="A42" s="29"/>
      <c r="B42" s="29"/>
      <c r="C42" s="29"/>
      <c r="D42" s="29"/>
      <c r="E42" s="29"/>
      <c r="F42" s="29"/>
      <c r="G42" s="29"/>
      <c r="H42" s="29"/>
      <c r="I42" s="29"/>
      <c r="J42" s="26"/>
      <c r="K42" s="2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23" t="s">
        <v>30</v>
      </c>
      <c r="B44" s="23"/>
      <c r="C44" s="23"/>
      <c r="D44" s="23"/>
      <c r="E44" s="23"/>
      <c r="F44" s="23"/>
      <c r="G44" s="23"/>
      <c r="H44" s="23"/>
      <c r="I44" s="23"/>
      <c r="J44" s="18">
        <f>J13</f>
        <v>3926131.880000001</v>
      </c>
      <c r="K44" s="18"/>
      <c r="M44" s="6"/>
      <c r="N44" s="3"/>
      <c r="O44" s="3"/>
    </row>
    <row r="45" spans="1:15" s="1" customFormat="1" ht="18.75">
      <c r="A45" s="23" t="s">
        <v>38</v>
      </c>
      <c r="B45" s="23"/>
      <c r="C45" s="23"/>
      <c r="D45" s="23"/>
      <c r="E45" s="23"/>
      <c r="F45" s="23"/>
      <c r="G45" s="23"/>
      <c r="H45" s="23"/>
      <c r="I45" s="23"/>
      <c r="J45" s="18">
        <f>J41</f>
        <v>3741081.040000001</v>
      </c>
      <c r="K45" s="18"/>
      <c r="M45" s="6"/>
      <c r="N45" s="3"/>
      <c r="O45" s="3"/>
    </row>
    <row r="46" spans="1:15" s="1" customFormat="1" ht="18.7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18">
        <f>J45-J44</f>
        <v>-185050.83999999985</v>
      </c>
      <c r="K46" s="18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</sheetData>
  <sheetProtection/>
  <mergeCells count="68">
    <mergeCell ref="A6:K7"/>
    <mergeCell ref="A8:K9"/>
    <mergeCell ref="A10:K11"/>
    <mergeCell ref="A13:I13"/>
    <mergeCell ref="J13:K13"/>
    <mergeCell ref="A14:I14"/>
    <mergeCell ref="J14:K14"/>
    <mergeCell ref="A15:I15"/>
    <mergeCell ref="J15:K15"/>
    <mergeCell ref="A16:I16"/>
    <mergeCell ref="J16:K16"/>
    <mergeCell ref="A17:I17"/>
    <mergeCell ref="J17:K17"/>
    <mergeCell ref="A18:I18"/>
    <mergeCell ref="J18:K18"/>
    <mergeCell ref="A19:I19"/>
    <mergeCell ref="J19:K19"/>
    <mergeCell ref="A20:I20"/>
    <mergeCell ref="J20:K20"/>
    <mergeCell ref="A22:I22"/>
    <mergeCell ref="J22:K22"/>
    <mergeCell ref="A23:I23"/>
    <mergeCell ref="J23:K23"/>
    <mergeCell ref="A24:I24"/>
    <mergeCell ref="J24:K24"/>
    <mergeCell ref="A25:I25"/>
    <mergeCell ref="J25:K25"/>
    <mergeCell ref="A26:I26"/>
    <mergeCell ref="J26:K26"/>
    <mergeCell ref="A27:I27"/>
    <mergeCell ref="J27:K27"/>
    <mergeCell ref="A28:I28"/>
    <mergeCell ref="J28:K28"/>
    <mergeCell ref="L28:N28"/>
    <mergeCell ref="A29:I29"/>
    <mergeCell ref="J29:K29"/>
    <mergeCell ref="A30:I30"/>
    <mergeCell ref="J30:K30"/>
    <mergeCell ref="A31:I31"/>
    <mergeCell ref="J31:K31"/>
    <mergeCell ref="A32:I32"/>
    <mergeCell ref="J32:K32"/>
    <mergeCell ref="A33:I33"/>
    <mergeCell ref="J33:K33"/>
    <mergeCell ref="A34:I34"/>
    <mergeCell ref="J34:K34"/>
    <mergeCell ref="A35:I35"/>
    <mergeCell ref="J35:K35"/>
    <mergeCell ref="A36:I36"/>
    <mergeCell ref="J36:K36"/>
    <mergeCell ref="J44:K44"/>
    <mergeCell ref="A37:I37"/>
    <mergeCell ref="J37:K37"/>
    <mergeCell ref="A39:I39"/>
    <mergeCell ref="J39:K39"/>
    <mergeCell ref="L39:M39"/>
    <mergeCell ref="A40:I40"/>
    <mergeCell ref="J40:K40"/>
    <mergeCell ref="P17:R17"/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O47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5.75">
      <c r="A8" s="39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5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5.75">
      <c r="A10" s="38" t="s">
        <v>33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4" t="s">
        <v>34</v>
      </c>
      <c r="B13" s="24"/>
      <c r="C13" s="24"/>
      <c r="D13" s="24"/>
      <c r="E13" s="24"/>
      <c r="F13" s="24"/>
      <c r="G13" s="24"/>
      <c r="H13" s="24"/>
      <c r="I13" s="24"/>
      <c r="J13" s="28">
        <f>'FLUXO CAIXA MAR'!$J$41:$K$41</f>
        <v>3741081.040000001</v>
      </c>
      <c r="K13" s="28"/>
    </row>
    <row r="14" spans="1:11" s="1" customFormat="1" ht="19.5" thickTop="1">
      <c r="A14" s="29"/>
      <c r="B14" s="29"/>
      <c r="C14" s="29"/>
      <c r="D14" s="29"/>
      <c r="E14" s="29"/>
      <c r="F14" s="29"/>
      <c r="G14" s="29"/>
      <c r="H14" s="29"/>
      <c r="I14" s="29"/>
      <c r="J14" s="40"/>
      <c r="K14" s="40"/>
    </row>
    <row r="15" spans="1:11" s="1" customFormat="1" ht="18.75">
      <c r="A15" s="34" t="s">
        <v>7</v>
      </c>
      <c r="B15" s="34"/>
      <c r="C15" s="34"/>
      <c r="D15" s="34"/>
      <c r="E15" s="34"/>
      <c r="F15" s="34"/>
      <c r="G15" s="34"/>
      <c r="H15" s="34"/>
      <c r="I15" s="34"/>
      <c r="J15" s="27"/>
      <c r="K15" s="27"/>
    </row>
    <row r="16" spans="1:11" s="7" customFormat="1" ht="18.75">
      <c r="A16" s="22" t="s">
        <v>2</v>
      </c>
      <c r="B16" s="22"/>
      <c r="C16" s="22"/>
      <c r="D16" s="22"/>
      <c r="E16" s="22"/>
      <c r="F16" s="22"/>
      <c r="G16" s="22"/>
      <c r="H16" s="22"/>
      <c r="I16" s="22"/>
      <c r="J16" s="31">
        <v>924865.68</v>
      </c>
      <c r="K16" s="31"/>
    </row>
    <row r="17" spans="1:11" s="7" customFormat="1" ht="18.75">
      <c r="A17" s="22" t="s">
        <v>3</v>
      </c>
      <c r="B17" s="22"/>
      <c r="C17" s="22"/>
      <c r="D17" s="22"/>
      <c r="E17" s="22"/>
      <c r="F17" s="22"/>
      <c r="G17" s="22"/>
      <c r="H17" s="22"/>
      <c r="I17" s="22"/>
      <c r="J17" s="31">
        <v>1407.15</v>
      </c>
      <c r="K17" s="31"/>
    </row>
    <row r="18" spans="1:11" s="7" customFormat="1" ht="18.75">
      <c r="A18" s="22" t="s">
        <v>4</v>
      </c>
      <c r="B18" s="22"/>
      <c r="C18" s="22"/>
      <c r="D18" s="22"/>
      <c r="E18" s="22"/>
      <c r="F18" s="22"/>
      <c r="G18" s="22"/>
      <c r="H18" s="22"/>
      <c r="I18" s="22"/>
      <c r="J18" s="31">
        <v>0</v>
      </c>
      <c r="K18" s="31"/>
    </row>
    <row r="19" spans="1:11" s="7" customFormat="1" ht="18.75">
      <c r="A19" s="22" t="s">
        <v>5</v>
      </c>
      <c r="B19" s="22"/>
      <c r="C19" s="22"/>
      <c r="D19" s="22"/>
      <c r="E19" s="22"/>
      <c r="F19" s="22"/>
      <c r="G19" s="22"/>
      <c r="H19" s="22"/>
      <c r="I19" s="22"/>
      <c r="J19" s="31">
        <v>3077.29</v>
      </c>
      <c r="K19" s="31"/>
    </row>
    <row r="20" spans="1:11" s="7" customFormat="1" ht="18.75">
      <c r="A20" s="22" t="s">
        <v>6</v>
      </c>
      <c r="B20" s="22"/>
      <c r="C20" s="22"/>
      <c r="D20" s="22"/>
      <c r="E20" s="22"/>
      <c r="F20" s="22"/>
      <c r="G20" s="22"/>
      <c r="H20" s="22"/>
      <c r="I20" s="22"/>
      <c r="J20" s="31">
        <v>2739.12</v>
      </c>
      <c r="K20" s="31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24" t="s">
        <v>20</v>
      </c>
      <c r="B22" s="24"/>
      <c r="C22" s="24"/>
      <c r="D22" s="24"/>
      <c r="E22" s="24"/>
      <c r="F22" s="24"/>
      <c r="G22" s="24"/>
      <c r="H22" s="24"/>
      <c r="I22" s="24"/>
      <c r="J22" s="30">
        <f>SUM(J16:K20)</f>
        <v>932089.2400000001</v>
      </c>
      <c r="K22" s="30"/>
    </row>
    <row r="23" spans="1:11" s="1" customFormat="1" ht="20.25" thickBot="1" thickTop="1">
      <c r="A23" s="29"/>
      <c r="B23" s="29"/>
      <c r="C23" s="29"/>
      <c r="D23" s="29"/>
      <c r="E23" s="29"/>
      <c r="F23" s="29"/>
      <c r="G23" s="29"/>
      <c r="H23" s="29"/>
      <c r="I23" s="29"/>
      <c r="J23" s="37"/>
      <c r="K23" s="37"/>
    </row>
    <row r="24" spans="1:11" s="1" customFormat="1" ht="19.5" thickTop="1">
      <c r="A24" s="24" t="s">
        <v>21</v>
      </c>
      <c r="B24" s="24"/>
      <c r="C24" s="24"/>
      <c r="D24" s="24"/>
      <c r="E24" s="24"/>
      <c r="F24" s="24"/>
      <c r="G24" s="24"/>
      <c r="H24" s="24"/>
      <c r="I24" s="24"/>
      <c r="J24" s="20">
        <f>J13+J22</f>
        <v>4673170.280000001</v>
      </c>
      <c r="K24" s="20"/>
    </row>
    <row r="25" spans="1:11" s="1" customFormat="1" ht="18.75">
      <c r="A25" s="29"/>
      <c r="B25" s="29"/>
      <c r="C25" s="29"/>
      <c r="D25" s="29"/>
      <c r="E25" s="29"/>
      <c r="F25" s="29"/>
      <c r="G25" s="29"/>
      <c r="H25" s="29"/>
      <c r="I25" s="29"/>
      <c r="J25" s="21"/>
      <c r="K25" s="21"/>
    </row>
    <row r="26" spans="1:11" s="1" customFormat="1" ht="18.75">
      <c r="A26" s="24" t="s">
        <v>8</v>
      </c>
      <c r="B26" s="24"/>
      <c r="C26" s="24"/>
      <c r="D26" s="24"/>
      <c r="E26" s="24"/>
      <c r="F26" s="24"/>
      <c r="G26" s="24"/>
      <c r="H26" s="24"/>
      <c r="I26" s="24"/>
      <c r="J26" s="21"/>
      <c r="K26" s="21"/>
    </row>
    <row r="27" spans="1:11" s="1" customFormat="1" ht="18.75">
      <c r="A27" s="19" t="s">
        <v>9</v>
      </c>
      <c r="B27" s="19"/>
      <c r="C27" s="19"/>
      <c r="D27" s="19"/>
      <c r="E27" s="19"/>
      <c r="F27" s="19"/>
      <c r="G27" s="19"/>
      <c r="H27" s="19"/>
      <c r="I27" s="19"/>
      <c r="J27" s="18">
        <v>17994.26</v>
      </c>
      <c r="K27" s="18"/>
    </row>
    <row r="28" spans="1:14" s="1" customFormat="1" ht="18.75">
      <c r="A28" s="19" t="s">
        <v>10</v>
      </c>
      <c r="B28" s="19"/>
      <c r="C28" s="19"/>
      <c r="D28" s="19"/>
      <c r="E28" s="19"/>
      <c r="F28" s="19"/>
      <c r="G28" s="19"/>
      <c r="H28" s="19"/>
      <c r="I28" s="19"/>
      <c r="J28" s="18">
        <v>29001.05</v>
      </c>
      <c r="K28" s="18"/>
      <c r="L28" s="35"/>
      <c r="M28" s="36"/>
      <c r="N28" s="36"/>
    </row>
    <row r="29" spans="1:11" s="1" customFormat="1" ht="18.75">
      <c r="A29" s="19" t="s">
        <v>11</v>
      </c>
      <c r="B29" s="19"/>
      <c r="C29" s="19"/>
      <c r="D29" s="19"/>
      <c r="E29" s="19"/>
      <c r="F29" s="19"/>
      <c r="G29" s="19"/>
      <c r="H29" s="19"/>
      <c r="I29" s="19"/>
      <c r="J29" s="18">
        <v>105130.07</v>
      </c>
      <c r="K29" s="18"/>
    </row>
    <row r="30" spans="1:11" s="1" customFormat="1" ht="18.75">
      <c r="A30" s="19" t="s">
        <v>12</v>
      </c>
      <c r="B30" s="19"/>
      <c r="C30" s="19"/>
      <c r="D30" s="19"/>
      <c r="E30" s="19"/>
      <c r="F30" s="19"/>
      <c r="G30" s="19"/>
      <c r="H30" s="19"/>
      <c r="I30" s="19"/>
      <c r="J30" s="18">
        <v>20.7</v>
      </c>
      <c r="K30" s="18"/>
    </row>
    <row r="31" spans="1:11" s="1" customFormat="1" ht="18.75">
      <c r="A31" s="19" t="s">
        <v>13</v>
      </c>
      <c r="B31" s="19"/>
      <c r="C31" s="19"/>
      <c r="D31" s="19"/>
      <c r="E31" s="19"/>
      <c r="F31" s="19"/>
      <c r="G31" s="19"/>
      <c r="H31" s="19"/>
      <c r="I31" s="19"/>
      <c r="J31" s="18">
        <v>335478.59</v>
      </c>
      <c r="K31" s="18"/>
    </row>
    <row r="32" spans="1:11" s="1" customFormat="1" ht="18.75">
      <c r="A32" s="19" t="s">
        <v>14</v>
      </c>
      <c r="B32" s="19"/>
      <c r="C32" s="19"/>
      <c r="D32" s="19"/>
      <c r="E32" s="19"/>
      <c r="F32" s="19"/>
      <c r="G32" s="19"/>
      <c r="H32" s="19"/>
      <c r="I32" s="19"/>
      <c r="J32" s="18">
        <v>125836.59</v>
      </c>
      <c r="K32" s="18"/>
    </row>
    <row r="33" spans="1:11" s="1" customFormat="1" ht="18.75">
      <c r="A33" s="19" t="s">
        <v>15</v>
      </c>
      <c r="B33" s="19"/>
      <c r="C33" s="19"/>
      <c r="D33" s="19"/>
      <c r="E33" s="19"/>
      <c r="F33" s="19"/>
      <c r="G33" s="19"/>
      <c r="H33" s="19"/>
      <c r="I33" s="19"/>
      <c r="J33" s="18">
        <v>23021.28</v>
      </c>
      <c r="K33" s="18"/>
    </row>
    <row r="34" spans="1:11" s="1" customFormat="1" ht="18.75">
      <c r="A34" s="19" t="s">
        <v>16</v>
      </c>
      <c r="B34" s="19"/>
      <c r="C34" s="19"/>
      <c r="D34" s="19"/>
      <c r="E34" s="19"/>
      <c r="F34" s="19"/>
      <c r="G34" s="19"/>
      <c r="H34" s="19"/>
      <c r="I34" s="19"/>
      <c r="J34" s="18">
        <v>1109.62</v>
      </c>
      <c r="K34" s="18"/>
    </row>
    <row r="35" spans="1:11" s="1" customFormat="1" ht="18.75">
      <c r="A35" s="19" t="s">
        <v>17</v>
      </c>
      <c r="B35" s="19"/>
      <c r="C35" s="19"/>
      <c r="D35" s="19"/>
      <c r="E35" s="19"/>
      <c r="F35" s="19"/>
      <c r="G35" s="19"/>
      <c r="H35" s="19"/>
      <c r="I35" s="19"/>
      <c r="J35" s="18">
        <v>555.1</v>
      </c>
      <c r="K35" s="18"/>
    </row>
    <row r="36" spans="1:11" s="1" customFormat="1" ht="18.75">
      <c r="A36" s="19" t="s">
        <v>18</v>
      </c>
      <c r="B36" s="19"/>
      <c r="C36" s="19"/>
      <c r="D36" s="19"/>
      <c r="E36" s="19"/>
      <c r="F36" s="19"/>
      <c r="G36" s="19"/>
      <c r="H36" s="19"/>
      <c r="I36" s="19"/>
      <c r="J36" s="18">
        <v>193461.87</v>
      </c>
      <c r="K36" s="18"/>
    </row>
    <row r="37" spans="1:11" s="1" customFormat="1" ht="18.75">
      <c r="A37" s="19" t="s">
        <v>19</v>
      </c>
      <c r="B37" s="19"/>
      <c r="C37" s="19"/>
      <c r="D37" s="19"/>
      <c r="E37" s="19"/>
      <c r="F37" s="19"/>
      <c r="G37" s="19"/>
      <c r="H37" s="19"/>
      <c r="I37" s="19"/>
      <c r="J37" s="18">
        <v>4669.77</v>
      </c>
      <c r="K37" s="18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24" t="s">
        <v>22</v>
      </c>
      <c r="B39" s="24"/>
      <c r="C39" s="24"/>
      <c r="D39" s="24"/>
      <c r="E39" s="24"/>
      <c r="F39" s="24"/>
      <c r="G39" s="24"/>
      <c r="H39" s="24"/>
      <c r="I39" s="24"/>
      <c r="J39" s="28">
        <f>SUM(J27:K37)</f>
        <v>836278.9</v>
      </c>
      <c r="K39" s="28"/>
      <c r="L39" s="32"/>
      <c r="M39" s="32"/>
    </row>
    <row r="40" spans="1:11" s="1" customFormat="1" ht="20.25" thickBot="1" thickTop="1">
      <c r="A40" s="29"/>
      <c r="B40" s="29"/>
      <c r="C40" s="29"/>
      <c r="D40" s="29"/>
      <c r="E40" s="29"/>
      <c r="F40" s="29"/>
      <c r="G40" s="29"/>
      <c r="H40" s="29"/>
      <c r="I40" s="29"/>
      <c r="J40" s="25"/>
      <c r="K40" s="25"/>
    </row>
    <row r="41" spans="1:11" s="1" customFormat="1" ht="19.5" thickTop="1">
      <c r="A41" s="24" t="s">
        <v>23</v>
      </c>
      <c r="B41" s="24"/>
      <c r="C41" s="24"/>
      <c r="D41" s="24"/>
      <c r="E41" s="24"/>
      <c r="F41" s="24"/>
      <c r="G41" s="24"/>
      <c r="H41" s="24"/>
      <c r="I41" s="24"/>
      <c r="J41" s="27">
        <f>J24-J39</f>
        <v>3836891.3800000013</v>
      </c>
      <c r="K41" s="27"/>
    </row>
    <row r="42" spans="1:11" s="1" customFormat="1" ht="18.75">
      <c r="A42" s="29"/>
      <c r="B42" s="29"/>
      <c r="C42" s="29"/>
      <c r="D42" s="29"/>
      <c r="E42" s="29"/>
      <c r="F42" s="29"/>
      <c r="G42" s="29"/>
      <c r="H42" s="29"/>
      <c r="I42" s="29"/>
      <c r="J42" s="26"/>
      <c r="K42" s="2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23" t="s">
        <v>38</v>
      </c>
      <c r="B44" s="23"/>
      <c r="C44" s="23"/>
      <c r="D44" s="23"/>
      <c r="E44" s="23"/>
      <c r="F44" s="23"/>
      <c r="G44" s="23"/>
      <c r="H44" s="23"/>
      <c r="I44" s="23"/>
      <c r="J44" s="18">
        <f>J13</f>
        <v>3741081.040000001</v>
      </c>
      <c r="K44" s="18"/>
      <c r="M44" s="6"/>
      <c r="N44" s="3"/>
      <c r="O44" s="3"/>
    </row>
    <row r="45" spans="1:15" s="1" customFormat="1" ht="18.75">
      <c r="A45" s="23" t="s">
        <v>39</v>
      </c>
      <c r="B45" s="23"/>
      <c r="C45" s="23"/>
      <c r="D45" s="23"/>
      <c r="E45" s="23"/>
      <c r="F45" s="23"/>
      <c r="G45" s="23"/>
      <c r="H45" s="23"/>
      <c r="I45" s="23"/>
      <c r="J45" s="18">
        <f>J41</f>
        <v>3836891.3800000013</v>
      </c>
      <c r="K45" s="18"/>
      <c r="M45" s="6"/>
      <c r="N45" s="3"/>
      <c r="O45" s="3"/>
    </row>
    <row r="46" spans="1:15" s="1" customFormat="1" ht="18.7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18">
        <f>J45-J44</f>
        <v>95810.34000000032</v>
      </c>
      <c r="K46" s="18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</sheetData>
  <sheetProtection/>
  <mergeCells count="67"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  <mergeCell ref="A37:I37"/>
    <mergeCell ref="J37:K37"/>
    <mergeCell ref="A39:I39"/>
    <mergeCell ref="J39:K39"/>
    <mergeCell ref="L39:M39"/>
    <mergeCell ref="A40:I40"/>
    <mergeCell ref="J40:K40"/>
    <mergeCell ref="A34:I34"/>
    <mergeCell ref="J34:K34"/>
    <mergeCell ref="A35:I35"/>
    <mergeCell ref="J35:K35"/>
    <mergeCell ref="A36:I36"/>
    <mergeCell ref="J36:K36"/>
    <mergeCell ref="A31:I31"/>
    <mergeCell ref="J31:K31"/>
    <mergeCell ref="A32:I32"/>
    <mergeCell ref="J32:K32"/>
    <mergeCell ref="A33:I33"/>
    <mergeCell ref="J33:K33"/>
    <mergeCell ref="A28:I28"/>
    <mergeCell ref="J28:K28"/>
    <mergeCell ref="L28:N28"/>
    <mergeCell ref="A29:I29"/>
    <mergeCell ref="J29:K29"/>
    <mergeCell ref="A30:I30"/>
    <mergeCell ref="J30:K30"/>
    <mergeCell ref="A25:I25"/>
    <mergeCell ref="J25:K25"/>
    <mergeCell ref="A26:I26"/>
    <mergeCell ref="J26:K26"/>
    <mergeCell ref="A27:I27"/>
    <mergeCell ref="J27:K27"/>
    <mergeCell ref="A22:I22"/>
    <mergeCell ref="J22:K22"/>
    <mergeCell ref="A23:I23"/>
    <mergeCell ref="J23:K23"/>
    <mergeCell ref="A24:I24"/>
    <mergeCell ref="J24:K24"/>
    <mergeCell ref="A18:I18"/>
    <mergeCell ref="J18:K18"/>
    <mergeCell ref="A19:I19"/>
    <mergeCell ref="J19:K19"/>
    <mergeCell ref="A20:I20"/>
    <mergeCell ref="J20:K20"/>
    <mergeCell ref="A15:I15"/>
    <mergeCell ref="J15:K15"/>
    <mergeCell ref="A16:I16"/>
    <mergeCell ref="J16:K16"/>
    <mergeCell ref="A17:I17"/>
    <mergeCell ref="J17:K17"/>
    <mergeCell ref="A6:K7"/>
    <mergeCell ref="A8:K9"/>
    <mergeCell ref="A10:K11"/>
    <mergeCell ref="A13:I13"/>
    <mergeCell ref="J13:K13"/>
    <mergeCell ref="A14:I14"/>
    <mergeCell ref="J14:K1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O50"/>
  <sheetViews>
    <sheetView showGridLines="0" zoomScalePageLayoutView="0" workbookViewId="0" topLeftCell="A16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5.75">
      <c r="A8" s="39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5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5.75">
      <c r="A10" s="38" t="s">
        <v>35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4" t="s">
        <v>36</v>
      </c>
      <c r="B13" s="24"/>
      <c r="C13" s="24"/>
      <c r="D13" s="24"/>
      <c r="E13" s="24"/>
      <c r="F13" s="24"/>
      <c r="G13" s="24"/>
      <c r="H13" s="24"/>
      <c r="I13" s="24"/>
      <c r="J13" s="28">
        <f>'FLUXO CAIXA ABR'!$J$41:$K$41</f>
        <v>3836891.3800000013</v>
      </c>
      <c r="K13" s="28"/>
    </row>
    <row r="14" spans="1:11" s="1" customFormat="1" ht="19.5" thickTop="1">
      <c r="A14" s="29"/>
      <c r="B14" s="29"/>
      <c r="C14" s="29"/>
      <c r="D14" s="29"/>
      <c r="E14" s="29"/>
      <c r="F14" s="29"/>
      <c r="G14" s="29"/>
      <c r="H14" s="29"/>
      <c r="I14" s="29"/>
      <c r="J14" s="40"/>
      <c r="K14" s="40"/>
    </row>
    <row r="15" spans="1:11" s="1" customFormat="1" ht="21">
      <c r="A15" s="34" t="s">
        <v>7</v>
      </c>
      <c r="B15" s="34"/>
      <c r="C15" s="34"/>
      <c r="D15" s="34"/>
      <c r="E15" s="34"/>
      <c r="F15" s="34"/>
      <c r="G15" s="34"/>
      <c r="H15" s="34"/>
      <c r="I15" s="34"/>
      <c r="J15" s="45"/>
      <c r="K15" s="45"/>
    </row>
    <row r="16" spans="1:11" s="7" customFormat="1" ht="21">
      <c r="A16" s="22" t="s">
        <v>2</v>
      </c>
      <c r="B16" s="22"/>
      <c r="C16" s="22"/>
      <c r="D16" s="22"/>
      <c r="E16" s="22"/>
      <c r="F16" s="22"/>
      <c r="G16" s="22"/>
      <c r="H16" s="22"/>
      <c r="I16" s="22"/>
      <c r="J16" s="44">
        <v>462432.84</v>
      </c>
      <c r="K16" s="44"/>
    </row>
    <row r="17" spans="1:11" s="7" customFormat="1" ht="21">
      <c r="A17" s="22" t="s">
        <v>3</v>
      </c>
      <c r="B17" s="22"/>
      <c r="C17" s="22"/>
      <c r="D17" s="22"/>
      <c r="E17" s="22"/>
      <c r="F17" s="22"/>
      <c r="G17" s="22"/>
      <c r="H17" s="22"/>
      <c r="I17" s="22"/>
      <c r="J17" s="44">
        <v>27663.39</v>
      </c>
      <c r="K17" s="44"/>
    </row>
    <row r="18" spans="1:11" s="7" customFormat="1" ht="21">
      <c r="A18" s="22" t="s">
        <v>4</v>
      </c>
      <c r="B18" s="22"/>
      <c r="C18" s="22"/>
      <c r="D18" s="22"/>
      <c r="E18" s="22"/>
      <c r="F18" s="22"/>
      <c r="G18" s="22"/>
      <c r="H18" s="22"/>
      <c r="I18" s="22"/>
      <c r="J18" s="44">
        <v>0</v>
      </c>
      <c r="K18" s="44"/>
    </row>
    <row r="19" spans="1:11" s="7" customFormat="1" ht="21">
      <c r="A19" s="22" t="s">
        <v>5</v>
      </c>
      <c r="B19" s="22"/>
      <c r="C19" s="22"/>
      <c r="D19" s="22"/>
      <c r="E19" s="22"/>
      <c r="F19" s="22"/>
      <c r="G19" s="22"/>
      <c r="H19" s="22"/>
      <c r="I19" s="22"/>
      <c r="J19" s="44">
        <v>3337.64</v>
      </c>
      <c r="K19" s="44"/>
    </row>
    <row r="20" spans="1:11" s="7" customFormat="1" ht="21">
      <c r="A20" s="22" t="s">
        <v>6</v>
      </c>
      <c r="B20" s="22"/>
      <c r="C20" s="22"/>
      <c r="D20" s="22"/>
      <c r="E20" s="22"/>
      <c r="F20" s="22"/>
      <c r="G20" s="22"/>
      <c r="H20" s="22"/>
      <c r="I20" s="22"/>
      <c r="J20" s="44">
        <v>2245.39</v>
      </c>
      <c r="K20" s="44"/>
    </row>
    <row r="21" spans="1:11" s="7" customFormat="1" ht="21">
      <c r="A21" s="8"/>
      <c r="B21" s="8"/>
      <c r="C21" s="8"/>
      <c r="D21" s="8"/>
      <c r="E21" s="8"/>
      <c r="F21" s="8"/>
      <c r="G21" s="8"/>
      <c r="H21" s="8"/>
      <c r="I21" s="8"/>
      <c r="J21" s="16"/>
      <c r="K21" s="16"/>
    </row>
    <row r="22" spans="1:11" s="1" customFormat="1" ht="19.5" thickBot="1">
      <c r="A22" s="24" t="s">
        <v>20</v>
      </c>
      <c r="B22" s="24"/>
      <c r="C22" s="24"/>
      <c r="D22" s="24"/>
      <c r="E22" s="24"/>
      <c r="F22" s="24"/>
      <c r="G22" s="24"/>
      <c r="H22" s="24"/>
      <c r="I22" s="24"/>
      <c r="J22" s="30">
        <f>SUM(J16:K20)</f>
        <v>495679.26000000007</v>
      </c>
      <c r="K22" s="30"/>
    </row>
    <row r="23" spans="1:11" s="1" customFormat="1" ht="20.25" thickBot="1" thickTop="1">
      <c r="A23" s="29"/>
      <c r="B23" s="29"/>
      <c r="C23" s="29"/>
      <c r="D23" s="29"/>
      <c r="E23" s="29"/>
      <c r="F23" s="29"/>
      <c r="G23" s="29"/>
      <c r="H23" s="29"/>
      <c r="I23" s="29"/>
      <c r="J23" s="37"/>
      <c r="K23" s="37"/>
    </row>
    <row r="24" spans="1:11" s="1" customFormat="1" ht="19.5" thickTop="1">
      <c r="A24" s="24" t="s">
        <v>21</v>
      </c>
      <c r="B24" s="24"/>
      <c r="C24" s="24"/>
      <c r="D24" s="24"/>
      <c r="E24" s="24"/>
      <c r="F24" s="24"/>
      <c r="G24" s="24"/>
      <c r="H24" s="24"/>
      <c r="I24" s="24"/>
      <c r="J24" s="20">
        <f>J13+J22</f>
        <v>4332570.6400000015</v>
      </c>
      <c r="K24" s="20"/>
    </row>
    <row r="25" spans="1:11" s="1" customFormat="1" ht="21">
      <c r="A25" s="29"/>
      <c r="B25" s="29"/>
      <c r="C25" s="29"/>
      <c r="D25" s="29"/>
      <c r="E25" s="29"/>
      <c r="F25" s="29"/>
      <c r="G25" s="29"/>
      <c r="H25" s="29"/>
      <c r="I25" s="29"/>
      <c r="J25" s="43"/>
      <c r="K25" s="43"/>
    </row>
    <row r="26" spans="1:11" s="1" customFormat="1" ht="21">
      <c r="A26" s="24" t="s">
        <v>8</v>
      </c>
      <c r="B26" s="24"/>
      <c r="C26" s="24"/>
      <c r="D26" s="24"/>
      <c r="E26" s="24"/>
      <c r="F26" s="24"/>
      <c r="G26" s="24"/>
      <c r="H26" s="24"/>
      <c r="I26" s="24"/>
      <c r="J26" s="43"/>
      <c r="K26" s="43"/>
    </row>
    <row r="27" spans="1:11" s="1" customFormat="1" ht="21">
      <c r="A27" s="19" t="s">
        <v>9</v>
      </c>
      <c r="B27" s="19"/>
      <c r="C27" s="19"/>
      <c r="D27" s="19"/>
      <c r="E27" s="19"/>
      <c r="F27" s="19"/>
      <c r="G27" s="19"/>
      <c r="H27" s="19"/>
      <c r="I27" s="19"/>
      <c r="J27" s="33">
        <v>17711.1</v>
      </c>
      <c r="K27" s="33"/>
    </row>
    <row r="28" spans="1:14" s="1" customFormat="1" ht="21">
      <c r="A28" s="19" t="s">
        <v>10</v>
      </c>
      <c r="B28" s="19"/>
      <c r="C28" s="19"/>
      <c r="D28" s="19"/>
      <c r="E28" s="19"/>
      <c r="F28" s="19"/>
      <c r="G28" s="19"/>
      <c r="H28" s="19"/>
      <c r="I28" s="19"/>
      <c r="J28" s="33">
        <v>25627.21</v>
      </c>
      <c r="K28" s="33"/>
      <c r="L28" s="35"/>
      <c r="M28" s="36"/>
      <c r="N28" s="36"/>
    </row>
    <row r="29" spans="1:11" s="1" customFormat="1" ht="21">
      <c r="A29" s="19" t="s">
        <v>11</v>
      </c>
      <c r="B29" s="19"/>
      <c r="C29" s="19"/>
      <c r="D29" s="19"/>
      <c r="E29" s="19"/>
      <c r="F29" s="19"/>
      <c r="G29" s="19"/>
      <c r="H29" s="19"/>
      <c r="I29" s="19"/>
      <c r="J29" s="33">
        <v>197965.14</v>
      </c>
      <c r="K29" s="33"/>
    </row>
    <row r="30" spans="1:11" s="1" customFormat="1" ht="21">
      <c r="A30" s="19" t="s">
        <v>12</v>
      </c>
      <c r="B30" s="19"/>
      <c r="C30" s="19"/>
      <c r="D30" s="19"/>
      <c r="E30" s="19"/>
      <c r="F30" s="19"/>
      <c r="G30" s="19"/>
      <c r="H30" s="19"/>
      <c r="I30" s="19"/>
      <c r="J30" s="33">
        <v>1705.32</v>
      </c>
      <c r="K30" s="33"/>
    </row>
    <row r="31" spans="1:11" s="1" customFormat="1" ht="21">
      <c r="A31" s="19" t="s">
        <v>13</v>
      </c>
      <c r="B31" s="19"/>
      <c r="C31" s="19"/>
      <c r="D31" s="19"/>
      <c r="E31" s="19"/>
      <c r="F31" s="19"/>
      <c r="G31" s="19"/>
      <c r="H31" s="19"/>
      <c r="I31" s="19"/>
      <c r="J31" s="33">
        <v>230743.07</v>
      </c>
      <c r="K31" s="33"/>
    </row>
    <row r="32" spans="1:11" s="1" customFormat="1" ht="21">
      <c r="A32" s="19" t="s">
        <v>14</v>
      </c>
      <c r="B32" s="19"/>
      <c r="C32" s="19"/>
      <c r="D32" s="19"/>
      <c r="E32" s="19"/>
      <c r="F32" s="19"/>
      <c r="G32" s="19"/>
      <c r="H32" s="19"/>
      <c r="I32" s="19"/>
      <c r="J32" s="33">
        <v>140345.77</v>
      </c>
      <c r="K32" s="33"/>
    </row>
    <row r="33" spans="1:11" s="1" customFormat="1" ht="21">
      <c r="A33" s="19" t="s">
        <v>15</v>
      </c>
      <c r="B33" s="19"/>
      <c r="C33" s="19"/>
      <c r="D33" s="19"/>
      <c r="E33" s="19"/>
      <c r="F33" s="19"/>
      <c r="G33" s="19"/>
      <c r="H33" s="19"/>
      <c r="I33" s="19"/>
      <c r="J33" s="33">
        <v>21919.03</v>
      </c>
      <c r="K33" s="33"/>
    </row>
    <row r="34" spans="1:11" s="1" customFormat="1" ht="21">
      <c r="A34" s="19" t="s">
        <v>16</v>
      </c>
      <c r="B34" s="19"/>
      <c r="C34" s="19"/>
      <c r="D34" s="19"/>
      <c r="E34" s="19"/>
      <c r="F34" s="19"/>
      <c r="G34" s="19"/>
      <c r="H34" s="19"/>
      <c r="I34" s="19"/>
      <c r="J34" s="33">
        <v>5380.18</v>
      </c>
      <c r="K34" s="33"/>
    </row>
    <row r="35" spans="1:11" s="1" customFormat="1" ht="21">
      <c r="A35" s="19" t="s">
        <v>17</v>
      </c>
      <c r="B35" s="19"/>
      <c r="C35" s="19"/>
      <c r="D35" s="19"/>
      <c r="E35" s="19"/>
      <c r="F35" s="19"/>
      <c r="G35" s="19"/>
      <c r="H35" s="19"/>
      <c r="I35" s="19"/>
      <c r="J35" s="33">
        <v>406.35</v>
      </c>
      <c r="K35" s="33"/>
    </row>
    <row r="36" spans="1:11" s="1" customFormat="1" ht="21">
      <c r="A36" s="19" t="s">
        <v>18</v>
      </c>
      <c r="B36" s="19"/>
      <c r="C36" s="19"/>
      <c r="D36" s="19"/>
      <c r="E36" s="19"/>
      <c r="F36" s="19"/>
      <c r="G36" s="19"/>
      <c r="H36" s="19"/>
      <c r="I36" s="19"/>
      <c r="J36" s="33">
        <v>94148.08</v>
      </c>
      <c r="K36" s="33"/>
    </row>
    <row r="37" spans="1:11" s="1" customFormat="1" ht="21">
      <c r="A37" s="19" t="s">
        <v>19</v>
      </c>
      <c r="B37" s="19"/>
      <c r="C37" s="19"/>
      <c r="D37" s="19"/>
      <c r="E37" s="19"/>
      <c r="F37" s="19"/>
      <c r="G37" s="19"/>
      <c r="H37" s="19"/>
      <c r="I37" s="19"/>
      <c r="J37" s="33">
        <v>4178.66</v>
      </c>
      <c r="K37" s="33"/>
    </row>
    <row r="38" spans="1:11" s="1" customFormat="1" ht="21">
      <c r="A38" s="10"/>
      <c r="B38" s="10"/>
      <c r="C38" s="10"/>
      <c r="D38" s="10"/>
      <c r="E38" s="10"/>
      <c r="F38" s="10"/>
      <c r="G38" s="10"/>
      <c r="H38" s="10"/>
      <c r="I38" s="10"/>
      <c r="J38" s="15"/>
      <c r="K38" s="15"/>
    </row>
    <row r="39" spans="1:13" s="1" customFormat="1" ht="19.5" thickBot="1">
      <c r="A39" s="24" t="s">
        <v>22</v>
      </c>
      <c r="B39" s="24"/>
      <c r="C39" s="24"/>
      <c r="D39" s="24"/>
      <c r="E39" s="24"/>
      <c r="F39" s="24"/>
      <c r="G39" s="24"/>
      <c r="H39" s="24"/>
      <c r="I39" s="24"/>
      <c r="J39" s="28">
        <f>SUM(J27:K37)</f>
        <v>740129.91</v>
      </c>
      <c r="K39" s="28"/>
      <c r="L39" s="32"/>
      <c r="M39" s="32"/>
    </row>
    <row r="40" spans="1:11" s="1" customFormat="1" ht="20.25" thickBot="1" thickTop="1">
      <c r="A40" s="29"/>
      <c r="B40" s="29"/>
      <c r="C40" s="29"/>
      <c r="D40" s="29"/>
      <c r="E40" s="29"/>
      <c r="F40" s="29"/>
      <c r="G40" s="29"/>
      <c r="H40" s="29"/>
      <c r="I40" s="29"/>
      <c r="J40" s="25"/>
      <c r="K40" s="25"/>
    </row>
    <row r="41" spans="1:11" s="1" customFormat="1" ht="19.5" thickTop="1">
      <c r="A41" s="24" t="s">
        <v>23</v>
      </c>
      <c r="B41" s="24"/>
      <c r="C41" s="24"/>
      <c r="D41" s="24"/>
      <c r="E41" s="24"/>
      <c r="F41" s="24"/>
      <c r="G41" s="24"/>
      <c r="H41" s="24"/>
      <c r="I41" s="24"/>
      <c r="J41" s="27">
        <f>J24-J39</f>
        <v>3592440.7300000014</v>
      </c>
      <c r="K41" s="27"/>
    </row>
    <row r="42" spans="1:11" s="1" customFormat="1" ht="18.75">
      <c r="A42" s="29"/>
      <c r="B42" s="29"/>
      <c r="C42" s="29"/>
      <c r="D42" s="29"/>
      <c r="E42" s="29"/>
      <c r="F42" s="29"/>
      <c r="G42" s="29"/>
      <c r="H42" s="29"/>
      <c r="I42" s="29"/>
      <c r="J42" s="26"/>
      <c r="K42" s="2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21">
      <c r="A44" s="23" t="s">
        <v>39</v>
      </c>
      <c r="B44" s="23"/>
      <c r="C44" s="23"/>
      <c r="D44" s="23"/>
      <c r="E44" s="23"/>
      <c r="F44" s="23"/>
      <c r="G44" s="23"/>
      <c r="H44" s="23"/>
      <c r="I44" s="23"/>
      <c r="J44" s="33">
        <f>J13</f>
        <v>3836891.3800000013</v>
      </c>
      <c r="K44" s="33"/>
      <c r="M44" s="6"/>
      <c r="N44" s="3"/>
      <c r="O44" s="3"/>
    </row>
    <row r="45" spans="1:15" s="1" customFormat="1" ht="21">
      <c r="A45" s="23" t="s">
        <v>40</v>
      </c>
      <c r="B45" s="23"/>
      <c r="C45" s="23"/>
      <c r="D45" s="23"/>
      <c r="E45" s="23"/>
      <c r="F45" s="23"/>
      <c r="G45" s="23"/>
      <c r="H45" s="23"/>
      <c r="I45" s="23"/>
      <c r="J45" s="33">
        <f>J41</f>
        <v>3592440.7300000014</v>
      </c>
      <c r="K45" s="33"/>
      <c r="M45" s="6"/>
      <c r="N45" s="3"/>
      <c r="O45" s="3"/>
    </row>
    <row r="46" spans="1:15" s="1" customFormat="1" ht="21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33">
        <f>J45-J44</f>
        <v>-244450.6499999999</v>
      </c>
      <c r="K46" s="33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  <row r="48" ht="15.75">
      <c r="K48" s="17"/>
    </row>
    <row r="50" ht="15.75">
      <c r="K50" s="17"/>
    </row>
  </sheetData>
  <sheetProtection/>
  <mergeCells count="67">
    <mergeCell ref="A6:K7"/>
    <mergeCell ref="A8:K9"/>
    <mergeCell ref="A10:K11"/>
    <mergeCell ref="A13:I13"/>
    <mergeCell ref="J13:K13"/>
    <mergeCell ref="A14:I14"/>
    <mergeCell ref="J14:K14"/>
    <mergeCell ref="A15:I15"/>
    <mergeCell ref="J15:K15"/>
    <mergeCell ref="A16:I16"/>
    <mergeCell ref="J16:K16"/>
    <mergeCell ref="A17:I17"/>
    <mergeCell ref="J17:K17"/>
    <mergeCell ref="A18:I18"/>
    <mergeCell ref="J18:K18"/>
    <mergeCell ref="A19:I19"/>
    <mergeCell ref="J19:K19"/>
    <mergeCell ref="A20:I20"/>
    <mergeCell ref="J20:K20"/>
    <mergeCell ref="A22:I22"/>
    <mergeCell ref="J22:K22"/>
    <mergeCell ref="A23:I23"/>
    <mergeCell ref="J23:K23"/>
    <mergeCell ref="A24:I24"/>
    <mergeCell ref="J24:K24"/>
    <mergeCell ref="A25:I25"/>
    <mergeCell ref="J25:K25"/>
    <mergeCell ref="A26:I26"/>
    <mergeCell ref="J26:K26"/>
    <mergeCell ref="A27:I27"/>
    <mergeCell ref="J27:K27"/>
    <mergeCell ref="A28:I28"/>
    <mergeCell ref="J28:K28"/>
    <mergeCell ref="L28:N28"/>
    <mergeCell ref="A29:I29"/>
    <mergeCell ref="J29:K29"/>
    <mergeCell ref="A30:I30"/>
    <mergeCell ref="J30:K30"/>
    <mergeCell ref="A31:I31"/>
    <mergeCell ref="J31:K31"/>
    <mergeCell ref="A32:I32"/>
    <mergeCell ref="J32:K32"/>
    <mergeCell ref="A33:I33"/>
    <mergeCell ref="J33:K33"/>
    <mergeCell ref="A34:I34"/>
    <mergeCell ref="J34:K34"/>
    <mergeCell ref="A35:I35"/>
    <mergeCell ref="J35:K35"/>
    <mergeCell ref="A36:I36"/>
    <mergeCell ref="J36:K36"/>
    <mergeCell ref="A37:I37"/>
    <mergeCell ref="J37:K37"/>
    <mergeCell ref="A39:I39"/>
    <mergeCell ref="J39:K39"/>
    <mergeCell ref="L39:M39"/>
    <mergeCell ref="A40:I40"/>
    <mergeCell ref="J40:K40"/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O50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5.75">
      <c r="A8" s="39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5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5.75">
      <c r="A10" s="38" t="s">
        <v>41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4" t="s">
        <v>42</v>
      </c>
      <c r="B13" s="24"/>
      <c r="C13" s="24"/>
      <c r="D13" s="24"/>
      <c r="E13" s="24"/>
      <c r="F13" s="24"/>
      <c r="G13" s="24"/>
      <c r="H13" s="24"/>
      <c r="I13" s="24"/>
      <c r="J13" s="28">
        <f>'FLUXO CAIXA MAI'!$J$41:$K$41</f>
        <v>3592440.7300000014</v>
      </c>
      <c r="K13" s="28"/>
    </row>
    <row r="14" spans="1:11" s="1" customFormat="1" ht="19.5" thickTop="1">
      <c r="A14" s="29"/>
      <c r="B14" s="29"/>
      <c r="C14" s="29"/>
      <c r="D14" s="29"/>
      <c r="E14" s="29"/>
      <c r="F14" s="29"/>
      <c r="G14" s="29"/>
      <c r="H14" s="29"/>
      <c r="I14" s="29"/>
      <c r="J14" s="40"/>
      <c r="K14" s="40"/>
    </row>
    <row r="15" spans="1:11" s="1" customFormat="1" ht="21">
      <c r="A15" s="34" t="s">
        <v>7</v>
      </c>
      <c r="B15" s="34"/>
      <c r="C15" s="34"/>
      <c r="D15" s="34"/>
      <c r="E15" s="34"/>
      <c r="F15" s="34"/>
      <c r="G15" s="34"/>
      <c r="H15" s="34"/>
      <c r="I15" s="34"/>
      <c r="J15" s="45"/>
      <c r="K15" s="45"/>
    </row>
    <row r="16" spans="1:11" s="7" customFormat="1" ht="21">
      <c r="A16" s="22" t="s">
        <v>2</v>
      </c>
      <c r="B16" s="22"/>
      <c r="C16" s="22"/>
      <c r="D16" s="22"/>
      <c r="E16" s="22"/>
      <c r="F16" s="22"/>
      <c r="G16" s="22"/>
      <c r="H16" s="22"/>
      <c r="I16" s="22"/>
      <c r="J16" s="44">
        <v>462432.84</v>
      </c>
      <c r="K16" s="44"/>
    </row>
    <row r="17" spans="1:11" s="7" customFormat="1" ht="21">
      <c r="A17" s="22" t="s">
        <v>3</v>
      </c>
      <c r="B17" s="22"/>
      <c r="C17" s="22"/>
      <c r="D17" s="22"/>
      <c r="E17" s="22"/>
      <c r="F17" s="22"/>
      <c r="G17" s="22"/>
      <c r="H17" s="22"/>
      <c r="I17" s="22"/>
      <c r="J17" s="44">
        <v>12918.67</v>
      </c>
      <c r="K17" s="44"/>
    </row>
    <row r="18" spans="1:11" s="7" customFormat="1" ht="21">
      <c r="A18" s="22" t="s">
        <v>4</v>
      </c>
      <c r="B18" s="22"/>
      <c r="C18" s="22"/>
      <c r="D18" s="22"/>
      <c r="E18" s="22"/>
      <c r="F18" s="22"/>
      <c r="G18" s="22"/>
      <c r="H18" s="22"/>
      <c r="I18" s="22"/>
      <c r="J18" s="44">
        <v>0</v>
      </c>
      <c r="K18" s="44"/>
    </row>
    <row r="19" spans="1:11" s="7" customFormat="1" ht="21">
      <c r="A19" s="22" t="s">
        <v>5</v>
      </c>
      <c r="B19" s="22"/>
      <c r="C19" s="22"/>
      <c r="D19" s="22"/>
      <c r="E19" s="22"/>
      <c r="F19" s="22"/>
      <c r="G19" s="22"/>
      <c r="H19" s="22"/>
      <c r="I19" s="22"/>
      <c r="J19" s="44">
        <v>2496.89</v>
      </c>
      <c r="K19" s="44"/>
    </row>
    <row r="20" spans="1:11" s="7" customFormat="1" ht="21">
      <c r="A20" s="22" t="s">
        <v>6</v>
      </c>
      <c r="B20" s="22"/>
      <c r="C20" s="22"/>
      <c r="D20" s="22"/>
      <c r="E20" s="22"/>
      <c r="F20" s="22"/>
      <c r="G20" s="22"/>
      <c r="H20" s="22"/>
      <c r="I20" s="22"/>
      <c r="J20" s="44">
        <v>1970.81</v>
      </c>
      <c r="K20" s="44"/>
    </row>
    <row r="21" spans="1:11" s="7" customFormat="1" ht="21">
      <c r="A21" s="8"/>
      <c r="B21" s="8"/>
      <c r="C21" s="8"/>
      <c r="D21" s="8"/>
      <c r="E21" s="8"/>
      <c r="F21" s="8"/>
      <c r="G21" s="8"/>
      <c r="H21" s="8"/>
      <c r="I21" s="8"/>
      <c r="J21" s="16"/>
      <c r="K21" s="16"/>
    </row>
    <row r="22" spans="1:11" s="1" customFormat="1" ht="19.5" thickBot="1">
      <c r="A22" s="24" t="s">
        <v>20</v>
      </c>
      <c r="B22" s="24"/>
      <c r="C22" s="24"/>
      <c r="D22" s="24"/>
      <c r="E22" s="24"/>
      <c r="F22" s="24"/>
      <c r="G22" s="24"/>
      <c r="H22" s="24"/>
      <c r="I22" s="24"/>
      <c r="J22" s="30">
        <f>SUM(J16:K20)</f>
        <v>479819.21</v>
      </c>
      <c r="K22" s="30"/>
    </row>
    <row r="23" spans="1:11" s="1" customFormat="1" ht="20.25" thickBot="1" thickTop="1">
      <c r="A23" s="29"/>
      <c r="B23" s="29"/>
      <c r="C23" s="29"/>
      <c r="D23" s="29"/>
      <c r="E23" s="29"/>
      <c r="F23" s="29"/>
      <c r="G23" s="29"/>
      <c r="H23" s="29"/>
      <c r="I23" s="29"/>
      <c r="J23" s="37"/>
      <c r="K23" s="37"/>
    </row>
    <row r="24" spans="1:11" s="1" customFormat="1" ht="19.5" thickTop="1">
      <c r="A24" s="24" t="s">
        <v>21</v>
      </c>
      <c r="B24" s="24"/>
      <c r="C24" s="24"/>
      <c r="D24" s="24"/>
      <c r="E24" s="24"/>
      <c r="F24" s="24"/>
      <c r="G24" s="24"/>
      <c r="H24" s="24"/>
      <c r="I24" s="24"/>
      <c r="J24" s="20">
        <f>J13+J22</f>
        <v>4072259.9400000013</v>
      </c>
      <c r="K24" s="20"/>
    </row>
    <row r="25" spans="1:11" s="1" customFormat="1" ht="21">
      <c r="A25" s="29"/>
      <c r="B25" s="29"/>
      <c r="C25" s="29"/>
      <c r="D25" s="29"/>
      <c r="E25" s="29"/>
      <c r="F25" s="29"/>
      <c r="G25" s="29"/>
      <c r="H25" s="29"/>
      <c r="I25" s="29"/>
      <c r="J25" s="43"/>
      <c r="K25" s="43"/>
    </row>
    <row r="26" spans="1:11" s="1" customFormat="1" ht="21">
      <c r="A26" s="24" t="s">
        <v>8</v>
      </c>
      <c r="B26" s="24"/>
      <c r="C26" s="24"/>
      <c r="D26" s="24"/>
      <c r="E26" s="24"/>
      <c r="F26" s="24"/>
      <c r="G26" s="24"/>
      <c r="H26" s="24"/>
      <c r="I26" s="24"/>
      <c r="J26" s="43"/>
      <c r="K26" s="43"/>
    </row>
    <row r="27" spans="1:11" s="1" customFormat="1" ht="21">
      <c r="A27" s="19" t="s">
        <v>9</v>
      </c>
      <c r="B27" s="19"/>
      <c r="C27" s="19"/>
      <c r="D27" s="19"/>
      <c r="E27" s="19"/>
      <c r="F27" s="19"/>
      <c r="G27" s="19"/>
      <c r="H27" s="19"/>
      <c r="I27" s="19"/>
      <c r="J27" s="33">
        <v>17194.46</v>
      </c>
      <c r="K27" s="33"/>
    </row>
    <row r="28" spans="1:14" s="1" customFormat="1" ht="21">
      <c r="A28" s="19" t="s">
        <v>10</v>
      </c>
      <c r="B28" s="19"/>
      <c r="C28" s="19"/>
      <c r="D28" s="19"/>
      <c r="E28" s="19"/>
      <c r="F28" s="19"/>
      <c r="G28" s="19"/>
      <c r="H28" s="19"/>
      <c r="I28" s="19"/>
      <c r="J28" s="33">
        <v>30774.33</v>
      </c>
      <c r="K28" s="33"/>
      <c r="L28" s="35"/>
      <c r="M28" s="36"/>
      <c r="N28" s="36"/>
    </row>
    <row r="29" spans="1:11" s="1" customFormat="1" ht="21">
      <c r="A29" s="19" t="s">
        <v>11</v>
      </c>
      <c r="B29" s="19"/>
      <c r="C29" s="19"/>
      <c r="D29" s="19"/>
      <c r="E29" s="19"/>
      <c r="F29" s="19"/>
      <c r="G29" s="19"/>
      <c r="H29" s="19"/>
      <c r="I29" s="19"/>
      <c r="J29" s="33">
        <v>203979.73</v>
      </c>
      <c r="K29" s="33"/>
    </row>
    <row r="30" spans="1:11" s="1" customFormat="1" ht="21">
      <c r="A30" s="19" t="s">
        <v>12</v>
      </c>
      <c r="B30" s="19"/>
      <c r="C30" s="19"/>
      <c r="D30" s="19"/>
      <c r="E30" s="19"/>
      <c r="F30" s="19"/>
      <c r="G30" s="19"/>
      <c r="H30" s="19"/>
      <c r="I30" s="19"/>
      <c r="J30" s="33">
        <v>2776.82</v>
      </c>
      <c r="K30" s="33"/>
    </row>
    <row r="31" spans="1:11" s="1" customFormat="1" ht="21">
      <c r="A31" s="19" t="s">
        <v>13</v>
      </c>
      <c r="B31" s="19"/>
      <c r="C31" s="19"/>
      <c r="D31" s="19"/>
      <c r="E31" s="19"/>
      <c r="F31" s="19"/>
      <c r="G31" s="19"/>
      <c r="H31" s="19"/>
      <c r="I31" s="19"/>
      <c r="J31" s="33">
        <v>203023.27</v>
      </c>
      <c r="K31" s="33"/>
    </row>
    <row r="32" spans="1:11" s="1" customFormat="1" ht="21">
      <c r="A32" s="19" t="s">
        <v>14</v>
      </c>
      <c r="B32" s="19"/>
      <c r="C32" s="19"/>
      <c r="D32" s="19"/>
      <c r="E32" s="19"/>
      <c r="F32" s="19"/>
      <c r="G32" s="19"/>
      <c r="H32" s="19"/>
      <c r="I32" s="19"/>
      <c r="J32" s="33">
        <v>72280.8</v>
      </c>
      <c r="K32" s="33"/>
    </row>
    <row r="33" spans="1:11" s="1" customFormat="1" ht="21">
      <c r="A33" s="19" t="s">
        <v>15</v>
      </c>
      <c r="B33" s="19"/>
      <c r="C33" s="19"/>
      <c r="D33" s="19"/>
      <c r="E33" s="19"/>
      <c r="F33" s="19"/>
      <c r="G33" s="19"/>
      <c r="H33" s="19"/>
      <c r="I33" s="19"/>
      <c r="J33" s="33">
        <v>22474.78</v>
      </c>
      <c r="K33" s="33"/>
    </row>
    <row r="34" spans="1:11" s="1" customFormat="1" ht="21">
      <c r="A34" s="19" t="s">
        <v>16</v>
      </c>
      <c r="B34" s="19"/>
      <c r="C34" s="19"/>
      <c r="D34" s="19"/>
      <c r="E34" s="19"/>
      <c r="F34" s="19"/>
      <c r="G34" s="19"/>
      <c r="H34" s="19"/>
      <c r="I34" s="19"/>
      <c r="J34" s="33">
        <v>108.09</v>
      </c>
      <c r="K34" s="33"/>
    </row>
    <row r="35" spans="1:11" s="1" customFormat="1" ht="21">
      <c r="A35" s="19" t="s">
        <v>17</v>
      </c>
      <c r="B35" s="19"/>
      <c r="C35" s="19"/>
      <c r="D35" s="19"/>
      <c r="E35" s="19"/>
      <c r="F35" s="19"/>
      <c r="G35" s="19"/>
      <c r="H35" s="19"/>
      <c r="I35" s="19"/>
      <c r="J35" s="33">
        <v>374.9</v>
      </c>
      <c r="K35" s="33"/>
    </row>
    <row r="36" spans="1:11" s="1" customFormat="1" ht="21">
      <c r="A36" s="19" t="s">
        <v>18</v>
      </c>
      <c r="B36" s="19"/>
      <c r="C36" s="19"/>
      <c r="D36" s="19"/>
      <c r="E36" s="19"/>
      <c r="F36" s="19"/>
      <c r="G36" s="19"/>
      <c r="H36" s="19"/>
      <c r="I36" s="19"/>
      <c r="J36" s="33">
        <v>84989.47</v>
      </c>
      <c r="K36" s="33"/>
    </row>
    <row r="37" spans="1:11" s="1" customFormat="1" ht="21">
      <c r="A37" s="19" t="s">
        <v>19</v>
      </c>
      <c r="B37" s="19"/>
      <c r="C37" s="19"/>
      <c r="D37" s="19"/>
      <c r="E37" s="19"/>
      <c r="F37" s="19"/>
      <c r="G37" s="19"/>
      <c r="H37" s="19"/>
      <c r="I37" s="19"/>
      <c r="J37" s="33">
        <v>1509.44</v>
      </c>
      <c r="K37" s="33"/>
    </row>
    <row r="38" spans="1:11" s="1" customFormat="1" ht="21">
      <c r="A38" s="10"/>
      <c r="B38" s="10"/>
      <c r="C38" s="10"/>
      <c r="D38" s="10"/>
      <c r="E38" s="10"/>
      <c r="F38" s="10"/>
      <c r="G38" s="10"/>
      <c r="H38" s="10"/>
      <c r="I38" s="10"/>
      <c r="J38" s="15"/>
      <c r="K38" s="15"/>
    </row>
    <row r="39" spans="1:13" s="1" customFormat="1" ht="19.5" thickBot="1">
      <c r="A39" s="24" t="s">
        <v>22</v>
      </c>
      <c r="B39" s="24"/>
      <c r="C39" s="24"/>
      <c r="D39" s="24"/>
      <c r="E39" s="24"/>
      <c r="F39" s="24"/>
      <c r="G39" s="24"/>
      <c r="H39" s="24"/>
      <c r="I39" s="24"/>
      <c r="J39" s="28">
        <f>SUM(J27:K37)</f>
        <v>639486.09</v>
      </c>
      <c r="K39" s="28"/>
      <c r="L39" s="32"/>
      <c r="M39" s="32"/>
    </row>
    <row r="40" spans="1:11" s="1" customFormat="1" ht="20.25" thickBot="1" thickTop="1">
      <c r="A40" s="29"/>
      <c r="B40" s="29"/>
      <c r="C40" s="29"/>
      <c r="D40" s="29"/>
      <c r="E40" s="29"/>
      <c r="F40" s="29"/>
      <c r="G40" s="29"/>
      <c r="H40" s="29"/>
      <c r="I40" s="29"/>
      <c r="J40" s="25"/>
      <c r="K40" s="25"/>
    </row>
    <row r="41" spans="1:11" s="1" customFormat="1" ht="19.5" thickTop="1">
      <c r="A41" s="24" t="s">
        <v>23</v>
      </c>
      <c r="B41" s="24"/>
      <c r="C41" s="24"/>
      <c r="D41" s="24"/>
      <c r="E41" s="24"/>
      <c r="F41" s="24"/>
      <c r="G41" s="24"/>
      <c r="H41" s="24"/>
      <c r="I41" s="24"/>
      <c r="J41" s="27">
        <f>J24-J39</f>
        <v>3432773.8500000015</v>
      </c>
      <c r="K41" s="27"/>
    </row>
    <row r="42" spans="1:11" s="1" customFormat="1" ht="18.75">
      <c r="A42" s="29"/>
      <c r="B42" s="29"/>
      <c r="C42" s="29"/>
      <c r="D42" s="29"/>
      <c r="E42" s="29"/>
      <c r="F42" s="29"/>
      <c r="G42" s="29"/>
      <c r="H42" s="29"/>
      <c r="I42" s="29"/>
      <c r="J42" s="26"/>
      <c r="K42" s="2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21">
      <c r="A44" s="23" t="s">
        <v>40</v>
      </c>
      <c r="B44" s="23"/>
      <c r="C44" s="23"/>
      <c r="D44" s="23"/>
      <c r="E44" s="23"/>
      <c r="F44" s="23"/>
      <c r="G44" s="23"/>
      <c r="H44" s="23"/>
      <c r="I44" s="23"/>
      <c r="J44" s="33">
        <f>J13</f>
        <v>3592440.7300000014</v>
      </c>
      <c r="K44" s="33"/>
      <c r="M44" s="6"/>
      <c r="N44" s="3"/>
      <c r="O44" s="3"/>
    </row>
    <row r="45" spans="1:15" s="1" customFormat="1" ht="21">
      <c r="A45" s="23" t="s">
        <v>43</v>
      </c>
      <c r="B45" s="23"/>
      <c r="C45" s="23"/>
      <c r="D45" s="23"/>
      <c r="E45" s="23"/>
      <c r="F45" s="23"/>
      <c r="G45" s="23"/>
      <c r="H45" s="23"/>
      <c r="I45" s="23"/>
      <c r="J45" s="33">
        <f>J41</f>
        <v>3432773.8500000015</v>
      </c>
      <c r="K45" s="33"/>
      <c r="M45" s="6"/>
      <c r="N45" s="3"/>
      <c r="O45" s="3"/>
    </row>
    <row r="46" spans="1:15" s="1" customFormat="1" ht="21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33">
        <f>J45-J44</f>
        <v>-159666.8799999999</v>
      </c>
      <c r="K46" s="33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  <row r="48" ht="15.75">
      <c r="K48" s="17"/>
    </row>
    <row r="50" ht="15.75">
      <c r="K50" s="17"/>
    </row>
  </sheetData>
  <sheetProtection/>
  <mergeCells count="67"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  <mergeCell ref="A37:I37"/>
    <mergeCell ref="J37:K37"/>
    <mergeCell ref="A39:I39"/>
    <mergeCell ref="J39:K39"/>
    <mergeCell ref="L39:M39"/>
    <mergeCell ref="A40:I40"/>
    <mergeCell ref="J40:K40"/>
    <mergeCell ref="A34:I34"/>
    <mergeCell ref="J34:K34"/>
    <mergeCell ref="A35:I35"/>
    <mergeCell ref="J35:K35"/>
    <mergeCell ref="A36:I36"/>
    <mergeCell ref="J36:K36"/>
    <mergeCell ref="A31:I31"/>
    <mergeCell ref="J31:K31"/>
    <mergeCell ref="A32:I32"/>
    <mergeCell ref="J32:K32"/>
    <mergeCell ref="A33:I33"/>
    <mergeCell ref="J33:K33"/>
    <mergeCell ref="A28:I28"/>
    <mergeCell ref="J28:K28"/>
    <mergeCell ref="L28:N28"/>
    <mergeCell ref="A29:I29"/>
    <mergeCell ref="J29:K29"/>
    <mergeCell ref="A30:I30"/>
    <mergeCell ref="J30:K30"/>
    <mergeCell ref="A25:I25"/>
    <mergeCell ref="J25:K25"/>
    <mergeCell ref="A26:I26"/>
    <mergeCell ref="J26:K26"/>
    <mergeCell ref="A27:I27"/>
    <mergeCell ref="J27:K27"/>
    <mergeCell ref="A22:I22"/>
    <mergeCell ref="J22:K22"/>
    <mergeCell ref="A23:I23"/>
    <mergeCell ref="J23:K23"/>
    <mergeCell ref="A24:I24"/>
    <mergeCell ref="J24:K24"/>
    <mergeCell ref="A18:I18"/>
    <mergeCell ref="J18:K18"/>
    <mergeCell ref="A19:I19"/>
    <mergeCell ref="J19:K19"/>
    <mergeCell ref="A20:I20"/>
    <mergeCell ref="J20:K20"/>
    <mergeCell ref="A15:I15"/>
    <mergeCell ref="J15:K15"/>
    <mergeCell ref="A16:I16"/>
    <mergeCell ref="J16:K16"/>
    <mergeCell ref="A17:I17"/>
    <mergeCell ref="J17:K17"/>
    <mergeCell ref="A6:K7"/>
    <mergeCell ref="A8:K9"/>
    <mergeCell ref="A10:K11"/>
    <mergeCell ref="A13:I13"/>
    <mergeCell ref="J13:K13"/>
    <mergeCell ref="A14:I14"/>
    <mergeCell ref="J14:K1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O50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5.75">
      <c r="A8" s="39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5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5.75">
      <c r="A10" s="38" t="s">
        <v>44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4" t="s">
        <v>45</v>
      </c>
      <c r="B13" s="24"/>
      <c r="C13" s="24"/>
      <c r="D13" s="24"/>
      <c r="E13" s="24"/>
      <c r="F13" s="24"/>
      <c r="G13" s="24"/>
      <c r="H13" s="24"/>
      <c r="I13" s="24"/>
      <c r="J13" s="28">
        <f>'FLUXO CAIXA JUN'!$J$41:$K$41</f>
        <v>3432773.8500000015</v>
      </c>
      <c r="K13" s="28"/>
    </row>
    <row r="14" spans="1:11" s="1" customFormat="1" ht="19.5" thickTop="1">
      <c r="A14" s="29"/>
      <c r="B14" s="29"/>
      <c r="C14" s="29"/>
      <c r="D14" s="29"/>
      <c r="E14" s="29"/>
      <c r="F14" s="29"/>
      <c r="G14" s="29"/>
      <c r="H14" s="29"/>
      <c r="I14" s="29"/>
      <c r="J14" s="40"/>
      <c r="K14" s="40"/>
    </row>
    <row r="15" spans="1:11" s="1" customFormat="1" ht="21">
      <c r="A15" s="34" t="s">
        <v>7</v>
      </c>
      <c r="B15" s="34"/>
      <c r="C15" s="34"/>
      <c r="D15" s="34"/>
      <c r="E15" s="34"/>
      <c r="F15" s="34"/>
      <c r="G15" s="34"/>
      <c r="H15" s="34"/>
      <c r="I15" s="34"/>
      <c r="J15" s="45"/>
      <c r="K15" s="45"/>
    </row>
    <row r="16" spans="1:11" s="7" customFormat="1" ht="21">
      <c r="A16" s="22" t="s">
        <v>2</v>
      </c>
      <c r="B16" s="22"/>
      <c r="C16" s="22"/>
      <c r="D16" s="22"/>
      <c r="E16" s="22"/>
      <c r="F16" s="22"/>
      <c r="G16" s="22"/>
      <c r="H16" s="22"/>
      <c r="I16" s="22"/>
      <c r="J16" s="44">
        <v>462432.84</v>
      </c>
      <c r="K16" s="44"/>
    </row>
    <row r="17" spans="1:11" s="7" customFormat="1" ht="21">
      <c r="A17" s="22" t="s">
        <v>3</v>
      </c>
      <c r="B17" s="22"/>
      <c r="C17" s="22"/>
      <c r="D17" s="22"/>
      <c r="E17" s="22"/>
      <c r="F17" s="22"/>
      <c r="G17" s="22"/>
      <c r="H17" s="22"/>
      <c r="I17" s="22"/>
      <c r="J17" s="44">
        <v>10908.07</v>
      </c>
      <c r="K17" s="44"/>
    </row>
    <row r="18" spans="1:11" s="7" customFormat="1" ht="21">
      <c r="A18" s="22" t="s">
        <v>4</v>
      </c>
      <c r="B18" s="22"/>
      <c r="C18" s="22"/>
      <c r="D18" s="22"/>
      <c r="E18" s="22"/>
      <c r="F18" s="22"/>
      <c r="G18" s="22"/>
      <c r="H18" s="22"/>
      <c r="I18" s="22"/>
      <c r="J18" s="44">
        <v>0</v>
      </c>
      <c r="K18" s="44"/>
    </row>
    <row r="19" spans="1:11" s="7" customFormat="1" ht="21">
      <c r="A19" s="22" t="s">
        <v>5</v>
      </c>
      <c r="B19" s="22"/>
      <c r="C19" s="22"/>
      <c r="D19" s="22"/>
      <c r="E19" s="22"/>
      <c r="F19" s="22"/>
      <c r="G19" s="22"/>
      <c r="H19" s="22"/>
      <c r="I19" s="22"/>
      <c r="J19" s="44">
        <v>1747.8</v>
      </c>
      <c r="K19" s="44"/>
    </row>
    <row r="20" spans="1:11" s="7" customFormat="1" ht="21">
      <c r="A20" s="22" t="s">
        <v>6</v>
      </c>
      <c r="B20" s="22"/>
      <c r="C20" s="22"/>
      <c r="D20" s="22"/>
      <c r="E20" s="22"/>
      <c r="F20" s="22"/>
      <c r="G20" s="22"/>
      <c r="H20" s="22"/>
      <c r="I20" s="22"/>
      <c r="J20" s="44">
        <v>1591.05</v>
      </c>
      <c r="K20" s="44"/>
    </row>
    <row r="21" spans="1:11" s="7" customFormat="1" ht="21">
      <c r="A21" s="8"/>
      <c r="B21" s="8"/>
      <c r="C21" s="8"/>
      <c r="D21" s="8"/>
      <c r="E21" s="8"/>
      <c r="F21" s="8"/>
      <c r="G21" s="8"/>
      <c r="H21" s="8"/>
      <c r="I21" s="8"/>
      <c r="J21" s="16"/>
      <c r="K21" s="16"/>
    </row>
    <row r="22" spans="1:11" s="1" customFormat="1" ht="19.5" thickBot="1">
      <c r="A22" s="24" t="s">
        <v>20</v>
      </c>
      <c r="B22" s="24"/>
      <c r="C22" s="24"/>
      <c r="D22" s="24"/>
      <c r="E22" s="24"/>
      <c r="F22" s="24"/>
      <c r="G22" s="24"/>
      <c r="H22" s="24"/>
      <c r="I22" s="24"/>
      <c r="J22" s="30">
        <f>SUM(J16:K20)</f>
        <v>476679.76</v>
      </c>
      <c r="K22" s="30"/>
    </row>
    <row r="23" spans="1:11" s="1" customFormat="1" ht="20.25" thickBot="1" thickTop="1">
      <c r="A23" s="29"/>
      <c r="B23" s="29"/>
      <c r="C23" s="29"/>
      <c r="D23" s="29"/>
      <c r="E23" s="29"/>
      <c r="F23" s="29"/>
      <c r="G23" s="29"/>
      <c r="H23" s="29"/>
      <c r="I23" s="29"/>
      <c r="J23" s="37"/>
      <c r="K23" s="37"/>
    </row>
    <row r="24" spans="1:11" s="1" customFormat="1" ht="19.5" thickTop="1">
      <c r="A24" s="24" t="s">
        <v>21</v>
      </c>
      <c r="B24" s="24"/>
      <c r="C24" s="24"/>
      <c r="D24" s="24"/>
      <c r="E24" s="24"/>
      <c r="F24" s="24"/>
      <c r="G24" s="24"/>
      <c r="H24" s="24"/>
      <c r="I24" s="24"/>
      <c r="J24" s="20">
        <f>J13+J22</f>
        <v>3909453.6100000013</v>
      </c>
      <c r="K24" s="20"/>
    </row>
    <row r="25" spans="1:11" s="1" customFormat="1" ht="21">
      <c r="A25" s="29"/>
      <c r="B25" s="29"/>
      <c r="C25" s="29"/>
      <c r="D25" s="29"/>
      <c r="E25" s="29"/>
      <c r="F25" s="29"/>
      <c r="G25" s="29"/>
      <c r="H25" s="29"/>
      <c r="I25" s="29"/>
      <c r="J25" s="43"/>
      <c r="K25" s="43"/>
    </row>
    <row r="26" spans="1:11" s="1" customFormat="1" ht="21">
      <c r="A26" s="24" t="s">
        <v>8</v>
      </c>
      <c r="B26" s="24"/>
      <c r="C26" s="24"/>
      <c r="D26" s="24"/>
      <c r="E26" s="24"/>
      <c r="F26" s="24"/>
      <c r="G26" s="24"/>
      <c r="H26" s="24"/>
      <c r="I26" s="24"/>
      <c r="J26" s="43"/>
      <c r="K26" s="43"/>
    </row>
    <row r="27" spans="1:11" s="1" customFormat="1" ht="21">
      <c r="A27" s="19" t="s">
        <v>9</v>
      </c>
      <c r="B27" s="19"/>
      <c r="C27" s="19"/>
      <c r="D27" s="19"/>
      <c r="E27" s="19"/>
      <c r="F27" s="19"/>
      <c r="G27" s="19"/>
      <c r="H27" s="19"/>
      <c r="I27" s="19"/>
      <c r="J27" s="33">
        <v>29167.08</v>
      </c>
      <c r="K27" s="33"/>
    </row>
    <row r="28" spans="1:14" s="1" customFormat="1" ht="21">
      <c r="A28" s="19" t="s">
        <v>10</v>
      </c>
      <c r="B28" s="19"/>
      <c r="C28" s="19"/>
      <c r="D28" s="19"/>
      <c r="E28" s="19"/>
      <c r="F28" s="19"/>
      <c r="G28" s="19"/>
      <c r="H28" s="19"/>
      <c r="I28" s="19"/>
      <c r="J28" s="33">
        <v>27480.75</v>
      </c>
      <c r="K28" s="33"/>
      <c r="L28" s="35"/>
      <c r="M28" s="36"/>
      <c r="N28" s="36"/>
    </row>
    <row r="29" spans="1:11" s="1" customFormat="1" ht="21">
      <c r="A29" s="19" t="s">
        <v>11</v>
      </c>
      <c r="B29" s="19"/>
      <c r="C29" s="19"/>
      <c r="D29" s="19"/>
      <c r="E29" s="19"/>
      <c r="F29" s="19"/>
      <c r="G29" s="19"/>
      <c r="H29" s="19"/>
      <c r="I29" s="19"/>
      <c r="J29" s="33">
        <v>180801.33</v>
      </c>
      <c r="K29" s="33"/>
    </row>
    <row r="30" spans="1:11" s="1" customFormat="1" ht="21">
      <c r="A30" s="19" t="s">
        <v>12</v>
      </c>
      <c r="B30" s="19"/>
      <c r="C30" s="19"/>
      <c r="D30" s="19"/>
      <c r="E30" s="19"/>
      <c r="F30" s="19"/>
      <c r="G30" s="19"/>
      <c r="H30" s="19"/>
      <c r="I30" s="19"/>
      <c r="J30" s="33">
        <v>1057.62</v>
      </c>
      <c r="K30" s="33"/>
    </row>
    <row r="31" spans="1:11" s="1" customFormat="1" ht="21">
      <c r="A31" s="19" t="s">
        <v>13</v>
      </c>
      <c r="B31" s="19"/>
      <c r="C31" s="19"/>
      <c r="D31" s="19"/>
      <c r="E31" s="19"/>
      <c r="F31" s="19"/>
      <c r="G31" s="19"/>
      <c r="H31" s="19"/>
      <c r="I31" s="19"/>
      <c r="J31" s="33">
        <v>214529.29</v>
      </c>
      <c r="K31" s="33"/>
    </row>
    <row r="32" spans="1:11" s="1" customFormat="1" ht="21">
      <c r="A32" s="19" t="s">
        <v>14</v>
      </c>
      <c r="B32" s="19"/>
      <c r="C32" s="19"/>
      <c r="D32" s="19"/>
      <c r="E32" s="19"/>
      <c r="F32" s="19"/>
      <c r="G32" s="19"/>
      <c r="H32" s="19"/>
      <c r="I32" s="19"/>
      <c r="J32" s="33">
        <v>69646.01</v>
      </c>
      <c r="K32" s="33"/>
    </row>
    <row r="33" spans="1:11" s="1" customFormat="1" ht="21">
      <c r="A33" s="19" t="s">
        <v>15</v>
      </c>
      <c r="B33" s="19"/>
      <c r="C33" s="19"/>
      <c r="D33" s="19"/>
      <c r="E33" s="19"/>
      <c r="F33" s="19"/>
      <c r="G33" s="19"/>
      <c r="H33" s="19"/>
      <c r="I33" s="19"/>
      <c r="J33" s="33">
        <v>21160.53</v>
      </c>
      <c r="K33" s="33"/>
    </row>
    <row r="34" spans="1:11" s="1" customFormat="1" ht="21">
      <c r="A34" s="19" t="s">
        <v>16</v>
      </c>
      <c r="B34" s="19"/>
      <c r="C34" s="19"/>
      <c r="D34" s="19"/>
      <c r="E34" s="19"/>
      <c r="F34" s="19"/>
      <c r="G34" s="19"/>
      <c r="H34" s="19"/>
      <c r="I34" s="19"/>
      <c r="J34" s="33">
        <v>240.39</v>
      </c>
      <c r="K34" s="33"/>
    </row>
    <row r="35" spans="1:11" s="1" customFormat="1" ht="21">
      <c r="A35" s="19" t="s">
        <v>17</v>
      </c>
      <c r="B35" s="19"/>
      <c r="C35" s="19"/>
      <c r="D35" s="19"/>
      <c r="E35" s="19"/>
      <c r="F35" s="19"/>
      <c r="G35" s="19"/>
      <c r="H35" s="19"/>
      <c r="I35" s="19"/>
      <c r="J35" s="33">
        <v>423.4</v>
      </c>
      <c r="K35" s="33"/>
    </row>
    <row r="36" spans="1:11" s="1" customFormat="1" ht="21">
      <c r="A36" s="19" t="s">
        <v>18</v>
      </c>
      <c r="B36" s="19"/>
      <c r="C36" s="19"/>
      <c r="D36" s="19"/>
      <c r="E36" s="19"/>
      <c r="F36" s="19"/>
      <c r="G36" s="19"/>
      <c r="H36" s="19"/>
      <c r="I36" s="19"/>
      <c r="J36" s="33">
        <v>78408.58</v>
      </c>
      <c r="K36" s="33"/>
    </row>
    <row r="37" spans="1:11" s="1" customFormat="1" ht="21">
      <c r="A37" s="19" t="s">
        <v>19</v>
      </c>
      <c r="B37" s="19"/>
      <c r="C37" s="19"/>
      <c r="D37" s="19"/>
      <c r="E37" s="19"/>
      <c r="F37" s="19"/>
      <c r="G37" s="19"/>
      <c r="H37" s="19"/>
      <c r="I37" s="19"/>
      <c r="J37" s="33">
        <v>772.1</v>
      </c>
      <c r="K37" s="33"/>
    </row>
    <row r="38" spans="1:11" s="1" customFormat="1" ht="21">
      <c r="A38" s="10"/>
      <c r="B38" s="10"/>
      <c r="C38" s="10"/>
      <c r="D38" s="10"/>
      <c r="E38" s="10"/>
      <c r="F38" s="10"/>
      <c r="G38" s="10"/>
      <c r="H38" s="10"/>
      <c r="I38" s="10"/>
      <c r="J38" s="15"/>
      <c r="K38" s="15"/>
    </row>
    <row r="39" spans="1:13" s="1" customFormat="1" ht="19.5" thickBot="1">
      <c r="A39" s="24" t="s">
        <v>22</v>
      </c>
      <c r="B39" s="24"/>
      <c r="C39" s="24"/>
      <c r="D39" s="24"/>
      <c r="E39" s="24"/>
      <c r="F39" s="24"/>
      <c r="G39" s="24"/>
      <c r="H39" s="24"/>
      <c r="I39" s="24"/>
      <c r="J39" s="28">
        <f>SUM(J27:K37)</f>
        <v>623687.08</v>
      </c>
      <c r="K39" s="28"/>
      <c r="L39" s="32"/>
      <c r="M39" s="32"/>
    </row>
    <row r="40" spans="1:11" s="1" customFormat="1" ht="20.25" thickBot="1" thickTop="1">
      <c r="A40" s="29"/>
      <c r="B40" s="29"/>
      <c r="C40" s="29"/>
      <c r="D40" s="29"/>
      <c r="E40" s="29"/>
      <c r="F40" s="29"/>
      <c r="G40" s="29"/>
      <c r="H40" s="29"/>
      <c r="I40" s="29"/>
      <c r="J40" s="25"/>
      <c r="K40" s="25"/>
    </row>
    <row r="41" spans="1:11" s="1" customFormat="1" ht="19.5" thickTop="1">
      <c r="A41" s="24" t="s">
        <v>23</v>
      </c>
      <c r="B41" s="24"/>
      <c r="C41" s="24"/>
      <c r="D41" s="24"/>
      <c r="E41" s="24"/>
      <c r="F41" s="24"/>
      <c r="G41" s="24"/>
      <c r="H41" s="24"/>
      <c r="I41" s="24"/>
      <c r="J41" s="27">
        <f>J24-J39</f>
        <v>3285766.530000001</v>
      </c>
      <c r="K41" s="27"/>
    </row>
    <row r="42" spans="1:11" s="1" customFormat="1" ht="18.75">
      <c r="A42" s="29"/>
      <c r="B42" s="29"/>
      <c r="C42" s="29"/>
      <c r="D42" s="29"/>
      <c r="E42" s="29"/>
      <c r="F42" s="29"/>
      <c r="G42" s="29"/>
      <c r="H42" s="29"/>
      <c r="I42" s="29"/>
      <c r="J42" s="26"/>
      <c r="K42" s="2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21">
      <c r="A44" s="23" t="s">
        <v>43</v>
      </c>
      <c r="B44" s="23"/>
      <c r="C44" s="23"/>
      <c r="D44" s="23"/>
      <c r="E44" s="23"/>
      <c r="F44" s="23"/>
      <c r="G44" s="23"/>
      <c r="H44" s="23"/>
      <c r="I44" s="23"/>
      <c r="J44" s="33">
        <f>J13</f>
        <v>3432773.8500000015</v>
      </c>
      <c r="K44" s="33"/>
      <c r="M44" s="6"/>
      <c r="N44" s="3"/>
      <c r="O44" s="3"/>
    </row>
    <row r="45" spans="1:15" s="1" customFormat="1" ht="21">
      <c r="A45" s="23" t="s">
        <v>46</v>
      </c>
      <c r="B45" s="23"/>
      <c r="C45" s="23"/>
      <c r="D45" s="23"/>
      <c r="E45" s="23"/>
      <c r="F45" s="23"/>
      <c r="G45" s="23"/>
      <c r="H45" s="23"/>
      <c r="I45" s="23"/>
      <c r="J45" s="33">
        <f>J41</f>
        <v>3285766.530000001</v>
      </c>
      <c r="K45" s="33"/>
      <c r="M45" s="6"/>
      <c r="N45" s="3"/>
      <c r="O45" s="3"/>
    </row>
    <row r="46" spans="1:15" s="1" customFormat="1" ht="21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33">
        <f>J45-J44</f>
        <v>-147007.3200000003</v>
      </c>
      <c r="K46" s="33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  <row r="48" ht="15.75">
      <c r="K48" s="17"/>
    </row>
    <row r="50" ht="15.75">
      <c r="K50" s="17"/>
    </row>
  </sheetData>
  <sheetProtection/>
  <mergeCells count="67">
    <mergeCell ref="A6:K7"/>
    <mergeCell ref="A8:K9"/>
    <mergeCell ref="A10:K11"/>
    <mergeCell ref="A13:I13"/>
    <mergeCell ref="J13:K13"/>
    <mergeCell ref="A14:I14"/>
    <mergeCell ref="J14:K14"/>
    <mergeCell ref="A15:I15"/>
    <mergeCell ref="J15:K15"/>
    <mergeCell ref="A16:I16"/>
    <mergeCell ref="J16:K16"/>
    <mergeCell ref="A17:I17"/>
    <mergeCell ref="J17:K17"/>
    <mergeCell ref="A18:I18"/>
    <mergeCell ref="J18:K18"/>
    <mergeCell ref="A19:I19"/>
    <mergeCell ref="J19:K19"/>
    <mergeCell ref="A20:I20"/>
    <mergeCell ref="J20:K20"/>
    <mergeCell ref="A22:I22"/>
    <mergeCell ref="J22:K22"/>
    <mergeCell ref="A23:I23"/>
    <mergeCell ref="J23:K23"/>
    <mergeCell ref="A24:I24"/>
    <mergeCell ref="J24:K24"/>
    <mergeCell ref="A25:I25"/>
    <mergeCell ref="J25:K25"/>
    <mergeCell ref="A26:I26"/>
    <mergeCell ref="J26:K26"/>
    <mergeCell ref="A27:I27"/>
    <mergeCell ref="J27:K27"/>
    <mergeCell ref="A28:I28"/>
    <mergeCell ref="J28:K28"/>
    <mergeCell ref="L28:N28"/>
    <mergeCell ref="A29:I29"/>
    <mergeCell ref="J29:K29"/>
    <mergeCell ref="A30:I30"/>
    <mergeCell ref="J30:K30"/>
    <mergeCell ref="A31:I31"/>
    <mergeCell ref="J31:K31"/>
    <mergeCell ref="A32:I32"/>
    <mergeCell ref="J32:K32"/>
    <mergeCell ref="A33:I33"/>
    <mergeCell ref="J33:K33"/>
    <mergeCell ref="A34:I34"/>
    <mergeCell ref="J34:K34"/>
    <mergeCell ref="A35:I35"/>
    <mergeCell ref="J35:K35"/>
    <mergeCell ref="A36:I36"/>
    <mergeCell ref="J36:K36"/>
    <mergeCell ref="A37:I37"/>
    <mergeCell ref="J37:K37"/>
    <mergeCell ref="A39:I39"/>
    <mergeCell ref="J39:K39"/>
    <mergeCell ref="L39:M39"/>
    <mergeCell ref="A40:I40"/>
    <mergeCell ref="J40:K40"/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O50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5.75">
      <c r="A8" s="39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5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5.75">
      <c r="A10" s="38" t="s">
        <v>47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4" t="s">
        <v>48</v>
      </c>
      <c r="B13" s="24"/>
      <c r="C13" s="24"/>
      <c r="D13" s="24"/>
      <c r="E13" s="24"/>
      <c r="F13" s="24"/>
      <c r="G13" s="24"/>
      <c r="H13" s="24"/>
      <c r="I13" s="24"/>
      <c r="J13" s="28">
        <f>'FLUXO CAIXA JUL'!$J$41:$K$41</f>
        <v>3285766.530000001</v>
      </c>
      <c r="K13" s="28"/>
    </row>
    <row r="14" spans="1:11" s="1" customFormat="1" ht="19.5" thickTop="1">
      <c r="A14" s="29"/>
      <c r="B14" s="29"/>
      <c r="C14" s="29"/>
      <c r="D14" s="29"/>
      <c r="E14" s="29"/>
      <c r="F14" s="29"/>
      <c r="G14" s="29"/>
      <c r="H14" s="29"/>
      <c r="I14" s="29"/>
      <c r="J14" s="40"/>
      <c r="K14" s="40"/>
    </row>
    <row r="15" spans="1:11" s="1" customFormat="1" ht="21">
      <c r="A15" s="34" t="s">
        <v>7</v>
      </c>
      <c r="B15" s="34"/>
      <c r="C15" s="34"/>
      <c r="D15" s="34"/>
      <c r="E15" s="34"/>
      <c r="F15" s="34"/>
      <c r="G15" s="34"/>
      <c r="H15" s="34"/>
      <c r="I15" s="34"/>
      <c r="J15" s="45"/>
      <c r="K15" s="45"/>
    </row>
    <row r="16" spans="1:11" s="7" customFormat="1" ht="21">
      <c r="A16" s="22" t="s">
        <v>2</v>
      </c>
      <c r="B16" s="22"/>
      <c r="C16" s="22"/>
      <c r="D16" s="22"/>
      <c r="E16" s="22"/>
      <c r="F16" s="22"/>
      <c r="G16" s="22"/>
      <c r="H16" s="22"/>
      <c r="I16" s="22"/>
      <c r="J16" s="44">
        <v>750339.08</v>
      </c>
      <c r="K16" s="44"/>
    </row>
    <row r="17" spans="1:11" s="7" customFormat="1" ht="21">
      <c r="A17" s="22" t="s">
        <v>3</v>
      </c>
      <c r="B17" s="22"/>
      <c r="C17" s="22"/>
      <c r="D17" s="22"/>
      <c r="E17" s="22"/>
      <c r="F17" s="22"/>
      <c r="G17" s="22"/>
      <c r="H17" s="22"/>
      <c r="I17" s="22"/>
      <c r="J17" s="44">
        <v>15917.69</v>
      </c>
      <c r="K17" s="44"/>
    </row>
    <row r="18" spans="1:11" s="7" customFormat="1" ht="21">
      <c r="A18" s="22" t="s">
        <v>4</v>
      </c>
      <c r="B18" s="22"/>
      <c r="C18" s="22"/>
      <c r="D18" s="22"/>
      <c r="E18" s="22"/>
      <c r="F18" s="22"/>
      <c r="G18" s="22"/>
      <c r="H18" s="22"/>
      <c r="I18" s="22"/>
      <c r="J18" s="44">
        <v>0</v>
      </c>
      <c r="K18" s="44"/>
    </row>
    <row r="19" spans="1:11" s="7" customFormat="1" ht="21">
      <c r="A19" s="22" t="s">
        <v>5</v>
      </c>
      <c r="B19" s="22"/>
      <c r="C19" s="22"/>
      <c r="D19" s="22"/>
      <c r="E19" s="22"/>
      <c r="F19" s="22"/>
      <c r="G19" s="22"/>
      <c r="H19" s="22"/>
      <c r="I19" s="22"/>
      <c r="J19" s="44">
        <v>1175.01</v>
      </c>
      <c r="K19" s="44"/>
    </row>
    <row r="20" spans="1:11" s="7" customFormat="1" ht="21">
      <c r="A20" s="22" t="s">
        <v>6</v>
      </c>
      <c r="B20" s="22"/>
      <c r="C20" s="22"/>
      <c r="D20" s="22"/>
      <c r="E20" s="22"/>
      <c r="F20" s="22"/>
      <c r="G20" s="22"/>
      <c r="H20" s="22"/>
      <c r="I20" s="22"/>
      <c r="J20" s="44">
        <v>1234.26</v>
      </c>
      <c r="K20" s="44"/>
    </row>
    <row r="21" spans="1:11" s="7" customFormat="1" ht="21">
      <c r="A21" s="8"/>
      <c r="B21" s="8"/>
      <c r="C21" s="8"/>
      <c r="D21" s="8"/>
      <c r="E21" s="8"/>
      <c r="F21" s="8"/>
      <c r="G21" s="8"/>
      <c r="H21" s="8"/>
      <c r="I21" s="8"/>
      <c r="J21" s="16"/>
      <c r="K21" s="16"/>
    </row>
    <row r="22" spans="1:11" s="1" customFormat="1" ht="19.5" thickBot="1">
      <c r="A22" s="24" t="s">
        <v>20</v>
      </c>
      <c r="B22" s="24"/>
      <c r="C22" s="24"/>
      <c r="D22" s="24"/>
      <c r="E22" s="24"/>
      <c r="F22" s="24"/>
      <c r="G22" s="24"/>
      <c r="H22" s="24"/>
      <c r="I22" s="24"/>
      <c r="J22" s="30">
        <f>SUM(J16:K20)</f>
        <v>768666.0399999999</v>
      </c>
      <c r="K22" s="30"/>
    </row>
    <row r="23" spans="1:11" s="1" customFormat="1" ht="20.25" thickBot="1" thickTop="1">
      <c r="A23" s="29"/>
      <c r="B23" s="29"/>
      <c r="C23" s="29"/>
      <c r="D23" s="29"/>
      <c r="E23" s="29"/>
      <c r="F23" s="29"/>
      <c r="G23" s="29"/>
      <c r="H23" s="29"/>
      <c r="I23" s="29"/>
      <c r="J23" s="37"/>
      <c r="K23" s="37"/>
    </row>
    <row r="24" spans="1:11" s="1" customFormat="1" ht="19.5" thickTop="1">
      <c r="A24" s="24" t="s">
        <v>21</v>
      </c>
      <c r="B24" s="24"/>
      <c r="C24" s="24"/>
      <c r="D24" s="24"/>
      <c r="E24" s="24"/>
      <c r="F24" s="24"/>
      <c r="G24" s="24"/>
      <c r="H24" s="24"/>
      <c r="I24" s="24"/>
      <c r="J24" s="20">
        <f>J13+J22</f>
        <v>4054432.570000001</v>
      </c>
      <c r="K24" s="20"/>
    </row>
    <row r="25" spans="1:11" s="1" customFormat="1" ht="21">
      <c r="A25" s="29"/>
      <c r="B25" s="29"/>
      <c r="C25" s="29"/>
      <c r="D25" s="29"/>
      <c r="E25" s="29"/>
      <c r="F25" s="29"/>
      <c r="G25" s="29"/>
      <c r="H25" s="29"/>
      <c r="I25" s="29"/>
      <c r="J25" s="43"/>
      <c r="K25" s="43"/>
    </row>
    <row r="26" spans="1:11" s="1" customFormat="1" ht="21">
      <c r="A26" s="24" t="s">
        <v>8</v>
      </c>
      <c r="B26" s="24"/>
      <c r="C26" s="24"/>
      <c r="D26" s="24"/>
      <c r="E26" s="24"/>
      <c r="F26" s="24"/>
      <c r="G26" s="24"/>
      <c r="H26" s="24"/>
      <c r="I26" s="24"/>
      <c r="J26" s="43"/>
      <c r="K26" s="43"/>
    </row>
    <row r="27" spans="1:11" s="1" customFormat="1" ht="21">
      <c r="A27" s="19" t="s">
        <v>9</v>
      </c>
      <c r="B27" s="19"/>
      <c r="C27" s="19"/>
      <c r="D27" s="19"/>
      <c r="E27" s="19"/>
      <c r="F27" s="19"/>
      <c r="G27" s="19"/>
      <c r="H27" s="19"/>
      <c r="I27" s="19"/>
      <c r="J27" s="33">
        <v>22658.97</v>
      </c>
      <c r="K27" s="33"/>
    </row>
    <row r="28" spans="1:14" s="1" customFormat="1" ht="21">
      <c r="A28" s="19" t="s">
        <v>10</v>
      </c>
      <c r="B28" s="19"/>
      <c r="C28" s="19"/>
      <c r="D28" s="19"/>
      <c r="E28" s="19"/>
      <c r="F28" s="19"/>
      <c r="G28" s="19"/>
      <c r="H28" s="19"/>
      <c r="I28" s="19"/>
      <c r="J28" s="33">
        <v>25985.71</v>
      </c>
      <c r="K28" s="33"/>
      <c r="L28" s="35"/>
      <c r="M28" s="36"/>
      <c r="N28" s="36"/>
    </row>
    <row r="29" spans="1:11" s="1" customFormat="1" ht="21">
      <c r="A29" s="19" t="s">
        <v>11</v>
      </c>
      <c r="B29" s="19"/>
      <c r="C29" s="19"/>
      <c r="D29" s="19"/>
      <c r="E29" s="19"/>
      <c r="F29" s="19"/>
      <c r="G29" s="19"/>
      <c r="H29" s="19"/>
      <c r="I29" s="19"/>
      <c r="J29" s="33">
        <v>204866.24</v>
      </c>
      <c r="K29" s="33"/>
    </row>
    <row r="30" spans="1:11" s="1" customFormat="1" ht="21">
      <c r="A30" s="19" t="s">
        <v>12</v>
      </c>
      <c r="B30" s="19"/>
      <c r="C30" s="19"/>
      <c r="D30" s="19"/>
      <c r="E30" s="19"/>
      <c r="F30" s="19"/>
      <c r="G30" s="19"/>
      <c r="H30" s="19"/>
      <c r="I30" s="19"/>
      <c r="J30" s="33">
        <v>3295.38</v>
      </c>
      <c r="K30" s="33"/>
    </row>
    <row r="31" spans="1:11" s="1" customFormat="1" ht="21">
      <c r="A31" s="19" t="s">
        <v>13</v>
      </c>
      <c r="B31" s="19"/>
      <c r="C31" s="19"/>
      <c r="D31" s="19"/>
      <c r="E31" s="19"/>
      <c r="F31" s="19"/>
      <c r="G31" s="19"/>
      <c r="H31" s="19"/>
      <c r="I31" s="19"/>
      <c r="J31" s="33">
        <v>255829.53</v>
      </c>
      <c r="K31" s="33"/>
    </row>
    <row r="32" spans="1:11" s="1" customFormat="1" ht="21">
      <c r="A32" s="19" t="s">
        <v>14</v>
      </c>
      <c r="B32" s="19"/>
      <c r="C32" s="19"/>
      <c r="D32" s="19"/>
      <c r="E32" s="19"/>
      <c r="F32" s="19"/>
      <c r="G32" s="19"/>
      <c r="H32" s="19"/>
      <c r="I32" s="19"/>
      <c r="J32" s="33">
        <v>76427.37</v>
      </c>
      <c r="K32" s="33"/>
    </row>
    <row r="33" spans="1:11" s="1" customFormat="1" ht="21">
      <c r="A33" s="19" t="s">
        <v>15</v>
      </c>
      <c r="B33" s="19"/>
      <c r="C33" s="19"/>
      <c r="D33" s="19"/>
      <c r="E33" s="19"/>
      <c r="F33" s="19"/>
      <c r="G33" s="19"/>
      <c r="H33" s="19"/>
      <c r="I33" s="19"/>
      <c r="J33" s="33">
        <v>23793.43</v>
      </c>
      <c r="K33" s="33"/>
    </row>
    <row r="34" spans="1:11" s="1" customFormat="1" ht="21">
      <c r="A34" s="19" t="s">
        <v>16</v>
      </c>
      <c r="B34" s="19"/>
      <c r="C34" s="19"/>
      <c r="D34" s="19"/>
      <c r="E34" s="19"/>
      <c r="F34" s="19"/>
      <c r="G34" s="19"/>
      <c r="H34" s="19"/>
      <c r="I34" s="19"/>
      <c r="J34" s="33">
        <v>301.95</v>
      </c>
      <c r="K34" s="33"/>
    </row>
    <row r="35" spans="1:11" s="1" customFormat="1" ht="21">
      <c r="A35" s="19" t="s">
        <v>17</v>
      </c>
      <c r="B35" s="19"/>
      <c r="C35" s="19"/>
      <c r="D35" s="19"/>
      <c r="E35" s="19"/>
      <c r="F35" s="19"/>
      <c r="G35" s="19"/>
      <c r="H35" s="19"/>
      <c r="I35" s="19"/>
      <c r="J35" s="33">
        <v>511.35</v>
      </c>
      <c r="K35" s="33"/>
    </row>
    <row r="36" spans="1:11" s="1" customFormat="1" ht="21">
      <c r="A36" s="19" t="s">
        <v>18</v>
      </c>
      <c r="B36" s="19"/>
      <c r="C36" s="19"/>
      <c r="D36" s="19"/>
      <c r="E36" s="19"/>
      <c r="F36" s="19"/>
      <c r="G36" s="19"/>
      <c r="H36" s="19"/>
      <c r="I36" s="19"/>
      <c r="J36" s="33">
        <v>107894.14</v>
      </c>
      <c r="K36" s="33"/>
    </row>
    <row r="37" spans="1:11" s="1" customFormat="1" ht="21">
      <c r="A37" s="19" t="s">
        <v>19</v>
      </c>
      <c r="B37" s="19"/>
      <c r="C37" s="19"/>
      <c r="D37" s="19"/>
      <c r="E37" s="19"/>
      <c r="F37" s="19"/>
      <c r="G37" s="19"/>
      <c r="H37" s="19"/>
      <c r="I37" s="19"/>
      <c r="J37" s="33">
        <v>18239.46</v>
      </c>
      <c r="K37" s="33"/>
    </row>
    <row r="38" spans="1:11" s="1" customFormat="1" ht="21">
      <c r="A38" s="10"/>
      <c r="B38" s="10"/>
      <c r="C38" s="10"/>
      <c r="D38" s="10"/>
      <c r="E38" s="10"/>
      <c r="F38" s="10"/>
      <c r="G38" s="10"/>
      <c r="H38" s="10"/>
      <c r="I38" s="10"/>
      <c r="J38" s="15"/>
      <c r="K38" s="15"/>
    </row>
    <row r="39" spans="1:13" s="1" customFormat="1" ht="19.5" thickBot="1">
      <c r="A39" s="24" t="s">
        <v>22</v>
      </c>
      <c r="B39" s="24"/>
      <c r="C39" s="24"/>
      <c r="D39" s="24"/>
      <c r="E39" s="24"/>
      <c r="F39" s="24"/>
      <c r="G39" s="24"/>
      <c r="H39" s="24"/>
      <c r="I39" s="24"/>
      <c r="J39" s="28">
        <f>SUM(J27:K37)</f>
        <v>739803.5299999999</v>
      </c>
      <c r="K39" s="28"/>
      <c r="L39" s="32"/>
      <c r="M39" s="32"/>
    </row>
    <row r="40" spans="1:11" s="1" customFormat="1" ht="20.25" thickBot="1" thickTop="1">
      <c r="A40" s="29"/>
      <c r="B40" s="29"/>
      <c r="C40" s="29"/>
      <c r="D40" s="29"/>
      <c r="E40" s="29"/>
      <c r="F40" s="29"/>
      <c r="G40" s="29"/>
      <c r="H40" s="29"/>
      <c r="I40" s="29"/>
      <c r="J40" s="25"/>
      <c r="K40" s="25"/>
    </row>
    <row r="41" spans="1:11" s="1" customFormat="1" ht="19.5" thickTop="1">
      <c r="A41" s="24" t="s">
        <v>23</v>
      </c>
      <c r="B41" s="24"/>
      <c r="C41" s="24"/>
      <c r="D41" s="24"/>
      <c r="E41" s="24"/>
      <c r="F41" s="24"/>
      <c r="G41" s="24"/>
      <c r="H41" s="24"/>
      <c r="I41" s="24"/>
      <c r="J41" s="27">
        <f>J24-J39</f>
        <v>3314629.0400000014</v>
      </c>
      <c r="K41" s="27"/>
    </row>
    <row r="42" spans="1:11" s="1" customFormat="1" ht="18.75">
      <c r="A42" s="29"/>
      <c r="B42" s="29"/>
      <c r="C42" s="29"/>
      <c r="D42" s="29"/>
      <c r="E42" s="29"/>
      <c r="F42" s="29"/>
      <c r="G42" s="29"/>
      <c r="H42" s="29"/>
      <c r="I42" s="29"/>
      <c r="J42" s="26"/>
      <c r="K42" s="2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21">
      <c r="A44" s="23" t="s">
        <v>46</v>
      </c>
      <c r="B44" s="23"/>
      <c r="C44" s="23"/>
      <c r="D44" s="23"/>
      <c r="E44" s="23"/>
      <c r="F44" s="23"/>
      <c r="G44" s="23"/>
      <c r="H44" s="23"/>
      <c r="I44" s="23"/>
      <c r="J44" s="33">
        <f>J13</f>
        <v>3285766.530000001</v>
      </c>
      <c r="K44" s="33"/>
      <c r="M44" s="6"/>
      <c r="N44" s="3"/>
      <c r="O44" s="3"/>
    </row>
    <row r="45" spans="1:15" s="1" customFormat="1" ht="21">
      <c r="A45" s="23" t="s">
        <v>49</v>
      </c>
      <c r="B45" s="23"/>
      <c r="C45" s="23"/>
      <c r="D45" s="23"/>
      <c r="E45" s="23"/>
      <c r="F45" s="23"/>
      <c r="G45" s="23"/>
      <c r="H45" s="23"/>
      <c r="I45" s="23"/>
      <c r="J45" s="33">
        <f>J41</f>
        <v>3314629.0400000014</v>
      </c>
      <c r="K45" s="33"/>
      <c r="M45" s="6"/>
      <c r="N45" s="3"/>
      <c r="O45" s="3"/>
    </row>
    <row r="46" spans="1:15" s="1" customFormat="1" ht="21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33">
        <f>J45-J44</f>
        <v>28862.510000000242</v>
      </c>
      <c r="K46" s="33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  <row r="48" ht="15.75">
      <c r="K48" s="17"/>
    </row>
    <row r="50" ht="15.75">
      <c r="K50" s="17"/>
    </row>
  </sheetData>
  <sheetProtection/>
  <mergeCells count="67"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  <mergeCell ref="A37:I37"/>
    <mergeCell ref="J37:K37"/>
    <mergeCell ref="A39:I39"/>
    <mergeCell ref="J39:K39"/>
    <mergeCell ref="L39:M39"/>
    <mergeCell ref="A40:I40"/>
    <mergeCell ref="J40:K40"/>
    <mergeCell ref="A34:I34"/>
    <mergeCell ref="J34:K34"/>
    <mergeCell ref="A35:I35"/>
    <mergeCell ref="J35:K35"/>
    <mergeCell ref="A36:I36"/>
    <mergeCell ref="J36:K36"/>
    <mergeCell ref="A31:I31"/>
    <mergeCell ref="J31:K31"/>
    <mergeCell ref="A32:I32"/>
    <mergeCell ref="J32:K32"/>
    <mergeCell ref="A33:I33"/>
    <mergeCell ref="J33:K33"/>
    <mergeCell ref="A28:I28"/>
    <mergeCell ref="J28:K28"/>
    <mergeCell ref="L28:N28"/>
    <mergeCell ref="A29:I29"/>
    <mergeCell ref="J29:K29"/>
    <mergeCell ref="A30:I30"/>
    <mergeCell ref="J30:K30"/>
    <mergeCell ref="A25:I25"/>
    <mergeCell ref="J25:K25"/>
    <mergeCell ref="A26:I26"/>
    <mergeCell ref="J26:K26"/>
    <mergeCell ref="A27:I27"/>
    <mergeCell ref="J27:K27"/>
    <mergeCell ref="A22:I22"/>
    <mergeCell ref="J22:K22"/>
    <mergeCell ref="A23:I23"/>
    <mergeCell ref="J23:K23"/>
    <mergeCell ref="A24:I24"/>
    <mergeCell ref="J24:K24"/>
    <mergeCell ref="A18:I18"/>
    <mergeCell ref="J18:K18"/>
    <mergeCell ref="A19:I19"/>
    <mergeCell ref="J19:K19"/>
    <mergeCell ref="A20:I20"/>
    <mergeCell ref="J20:K20"/>
    <mergeCell ref="A15:I15"/>
    <mergeCell ref="J15:K15"/>
    <mergeCell ref="A16:I16"/>
    <mergeCell ref="J16:K16"/>
    <mergeCell ref="A17:I17"/>
    <mergeCell ref="J17:K17"/>
    <mergeCell ref="A6:K7"/>
    <mergeCell ref="A8:K9"/>
    <mergeCell ref="A10:K11"/>
    <mergeCell ref="A13:I13"/>
    <mergeCell ref="J13:K13"/>
    <mergeCell ref="A14:I14"/>
    <mergeCell ref="J14:K1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O50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5.75">
      <c r="A8" s="39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5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5.75">
      <c r="A10" s="38" t="s">
        <v>50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4" t="s">
        <v>51</v>
      </c>
      <c r="B13" s="24"/>
      <c r="C13" s="24"/>
      <c r="D13" s="24"/>
      <c r="E13" s="24"/>
      <c r="F13" s="24"/>
      <c r="G13" s="24"/>
      <c r="H13" s="24"/>
      <c r="I13" s="24"/>
      <c r="J13" s="28">
        <f>'FLUXO CAIXA AGO'!$J$41:$K$41</f>
        <v>3314629.0400000014</v>
      </c>
      <c r="K13" s="28"/>
    </row>
    <row r="14" spans="1:11" s="1" customFormat="1" ht="19.5" thickTop="1">
      <c r="A14" s="29"/>
      <c r="B14" s="29"/>
      <c r="C14" s="29"/>
      <c r="D14" s="29"/>
      <c r="E14" s="29"/>
      <c r="F14" s="29"/>
      <c r="G14" s="29"/>
      <c r="H14" s="29"/>
      <c r="I14" s="29"/>
      <c r="J14" s="40"/>
      <c r="K14" s="40"/>
    </row>
    <row r="15" spans="1:11" s="1" customFormat="1" ht="21">
      <c r="A15" s="34" t="s">
        <v>7</v>
      </c>
      <c r="B15" s="34"/>
      <c r="C15" s="34"/>
      <c r="D15" s="34"/>
      <c r="E15" s="34"/>
      <c r="F15" s="34"/>
      <c r="G15" s="34"/>
      <c r="H15" s="34"/>
      <c r="I15" s="34"/>
      <c r="J15" s="45"/>
      <c r="K15" s="45"/>
    </row>
    <row r="16" spans="1:11" s="7" customFormat="1" ht="21">
      <c r="A16" s="22" t="s">
        <v>2</v>
      </c>
      <c r="B16" s="22"/>
      <c r="C16" s="22"/>
      <c r="D16" s="22"/>
      <c r="E16" s="22"/>
      <c r="F16" s="22"/>
      <c r="G16" s="22"/>
      <c r="H16" s="22"/>
      <c r="I16" s="22"/>
      <c r="J16" s="44">
        <v>924865.68</v>
      </c>
      <c r="K16" s="44"/>
    </row>
    <row r="17" spans="1:11" s="7" customFormat="1" ht="21">
      <c r="A17" s="22" t="s">
        <v>3</v>
      </c>
      <c r="B17" s="22"/>
      <c r="C17" s="22"/>
      <c r="D17" s="22"/>
      <c r="E17" s="22"/>
      <c r="F17" s="22"/>
      <c r="G17" s="22"/>
      <c r="H17" s="22"/>
      <c r="I17" s="22"/>
      <c r="J17" s="44">
        <v>8593.24</v>
      </c>
      <c r="K17" s="44"/>
    </row>
    <row r="18" spans="1:11" s="7" customFormat="1" ht="21">
      <c r="A18" s="22" t="s">
        <v>4</v>
      </c>
      <c r="B18" s="22"/>
      <c r="C18" s="22"/>
      <c r="D18" s="22"/>
      <c r="E18" s="22"/>
      <c r="F18" s="22"/>
      <c r="G18" s="22"/>
      <c r="H18" s="22"/>
      <c r="I18" s="22"/>
      <c r="J18" s="44">
        <v>0</v>
      </c>
      <c r="K18" s="44"/>
    </row>
    <row r="19" spans="1:11" s="7" customFormat="1" ht="21">
      <c r="A19" s="22" t="s">
        <v>5</v>
      </c>
      <c r="B19" s="22"/>
      <c r="C19" s="22"/>
      <c r="D19" s="22"/>
      <c r="E19" s="22"/>
      <c r="F19" s="22"/>
      <c r="G19" s="22"/>
      <c r="H19" s="22"/>
      <c r="I19" s="22"/>
      <c r="J19" s="44">
        <v>1204.78</v>
      </c>
      <c r="K19" s="44"/>
    </row>
    <row r="20" spans="1:11" s="7" customFormat="1" ht="21">
      <c r="A20" s="22" t="s">
        <v>6</v>
      </c>
      <c r="B20" s="22"/>
      <c r="C20" s="22"/>
      <c r="D20" s="22"/>
      <c r="E20" s="22"/>
      <c r="F20" s="22"/>
      <c r="G20" s="22"/>
      <c r="H20" s="22"/>
      <c r="I20" s="22"/>
      <c r="J20" s="44">
        <v>641.89</v>
      </c>
      <c r="K20" s="44"/>
    </row>
    <row r="21" spans="1:11" s="7" customFormat="1" ht="21">
      <c r="A21" s="8"/>
      <c r="B21" s="8"/>
      <c r="C21" s="8"/>
      <c r="D21" s="8"/>
      <c r="E21" s="8"/>
      <c r="F21" s="8"/>
      <c r="G21" s="8"/>
      <c r="H21" s="8"/>
      <c r="I21" s="8"/>
      <c r="J21" s="16"/>
      <c r="K21" s="16"/>
    </row>
    <row r="22" spans="1:11" s="1" customFormat="1" ht="19.5" thickBot="1">
      <c r="A22" s="24" t="s">
        <v>20</v>
      </c>
      <c r="B22" s="24"/>
      <c r="C22" s="24"/>
      <c r="D22" s="24"/>
      <c r="E22" s="24"/>
      <c r="F22" s="24"/>
      <c r="G22" s="24"/>
      <c r="H22" s="24"/>
      <c r="I22" s="24"/>
      <c r="J22" s="30">
        <f>SUM(J16:K20)</f>
        <v>935305.5900000001</v>
      </c>
      <c r="K22" s="30"/>
    </row>
    <row r="23" spans="1:11" s="1" customFormat="1" ht="20.25" thickBot="1" thickTop="1">
      <c r="A23" s="29"/>
      <c r="B23" s="29"/>
      <c r="C23" s="29"/>
      <c r="D23" s="29"/>
      <c r="E23" s="29"/>
      <c r="F23" s="29"/>
      <c r="G23" s="29"/>
      <c r="H23" s="29"/>
      <c r="I23" s="29"/>
      <c r="J23" s="37"/>
      <c r="K23" s="37"/>
    </row>
    <row r="24" spans="1:11" s="1" customFormat="1" ht="19.5" thickTop="1">
      <c r="A24" s="24" t="s">
        <v>21</v>
      </c>
      <c r="B24" s="24"/>
      <c r="C24" s="24"/>
      <c r="D24" s="24"/>
      <c r="E24" s="24"/>
      <c r="F24" s="24"/>
      <c r="G24" s="24"/>
      <c r="H24" s="24"/>
      <c r="I24" s="24"/>
      <c r="J24" s="20">
        <f>J13+J22</f>
        <v>4249934.630000002</v>
      </c>
      <c r="K24" s="20"/>
    </row>
    <row r="25" spans="1:11" s="1" customFormat="1" ht="21">
      <c r="A25" s="29"/>
      <c r="B25" s="29"/>
      <c r="C25" s="29"/>
      <c r="D25" s="29"/>
      <c r="E25" s="29"/>
      <c r="F25" s="29"/>
      <c r="G25" s="29"/>
      <c r="H25" s="29"/>
      <c r="I25" s="29"/>
      <c r="J25" s="43"/>
      <c r="K25" s="43"/>
    </row>
    <row r="26" spans="1:11" s="1" customFormat="1" ht="21">
      <c r="A26" s="24" t="s">
        <v>8</v>
      </c>
      <c r="B26" s="24"/>
      <c r="C26" s="24"/>
      <c r="D26" s="24"/>
      <c r="E26" s="24"/>
      <c r="F26" s="24"/>
      <c r="G26" s="24"/>
      <c r="H26" s="24"/>
      <c r="I26" s="24"/>
      <c r="J26" s="43"/>
      <c r="K26" s="43"/>
    </row>
    <row r="27" spans="1:11" s="1" customFormat="1" ht="21">
      <c r="A27" s="19" t="s">
        <v>9</v>
      </c>
      <c r="B27" s="19"/>
      <c r="C27" s="19"/>
      <c r="D27" s="19"/>
      <c r="E27" s="19"/>
      <c r="F27" s="19"/>
      <c r="G27" s="19"/>
      <c r="H27" s="19"/>
      <c r="I27" s="19"/>
      <c r="J27" s="33">
        <v>25220.15</v>
      </c>
      <c r="K27" s="33"/>
    </row>
    <row r="28" spans="1:14" s="1" customFormat="1" ht="21">
      <c r="A28" s="19" t="s">
        <v>10</v>
      </c>
      <c r="B28" s="19"/>
      <c r="C28" s="19"/>
      <c r="D28" s="19"/>
      <c r="E28" s="19"/>
      <c r="F28" s="19"/>
      <c r="G28" s="19"/>
      <c r="H28" s="19"/>
      <c r="I28" s="19"/>
      <c r="J28" s="33">
        <v>29037.95</v>
      </c>
      <c r="K28" s="33"/>
      <c r="L28" s="35"/>
      <c r="M28" s="36"/>
      <c r="N28" s="36"/>
    </row>
    <row r="29" spans="1:11" s="1" customFormat="1" ht="21">
      <c r="A29" s="19" t="s">
        <v>11</v>
      </c>
      <c r="B29" s="19"/>
      <c r="C29" s="19"/>
      <c r="D29" s="19"/>
      <c r="E29" s="19"/>
      <c r="F29" s="19"/>
      <c r="G29" s="19"/>
      <c r="H29" s="19"/>
      <c r="I29" s="19"/>
      <c r="J29" s="33">
        <v>209240.78</v>
      </c>
      <c r="K29" s="33"/>
    </row>
    <row r="30" spans="1:11" s="1" customFormat="1" ht="21">
      <c r="A30" s="19" t="s">
        <v>12</v>
      </c>
      <c r="B30" s="19"/>
      <c r="C30" s="19"/>
      <c r="D30" s="19"/>
      <c r="E30" s="19"/>
      <c r="F30" s="19"/>
      <c r="G30" s="19"/>
      <c r="H30" s="19"/>
      <c r="I30" s="19"/>
      <c r="J30" s="33">
        <v>10069.82</v>
      </c>
      <c r="K30" s="33"/>
    </row>
    <row r="31" spans="1:11" s="1" customFormat="1" ht="21">
      <c r="A31" s="19" t="s">
        <v>13</v>
      </c>
      <c r="B31" s="19"/>
      <c r="C31" s="19"/>
      <c r="D31" s="19"/>
      <c r="E31" s="19"/>
      <c r="F31" s="19"/>
      <c r="G31" s="19"/>
      <c r="H31" s="19"/>
      <c r="I31" s="19"/>
      <c r="J31" s="33">
        <v>296228.48</v>
      </c>
      <c r="K31" s="33"/>
    </row>
    <row r="32" spans="1:11" s="1" customFormat="1" ht="21">
      <c r="A32" s="19" t="s">
        <v>14</v>
      </c>
      <c r="B32" s="19"/>
      <c r="C32" s="19"/>
      <c r="D32" s="19"/>
      <c r="E32" s="19"/>
      <c r="F32" s="19"/>
      <c r="G32" s="19"/>
      <c r="H32" s="19"/>
      <c r="I32" s="19"/>
      <c r="J32" s="33">
        <v>119478.79</v>
      </c>
      <c r="K32" s="33"/>
    </row>
    <row r="33" spans="1:11" s="1" customFormat="1" ht="21">
      <c r="A33" s="19" t="s">
        <v>15</v>
      </c>
      <c r="B33" s="19"/>
      <c r="C33" s="19"/>
      <c r="D33" s="19"/>
      <c r="E33" s="19"/>
      <c r="F33" s="19"/>
      <c r="G33" s="19"/>
      <c r="H33" s="19"/>
      <c r="I33" s="19"/>
      <c r="J33" s="33">
        <v>27826.09</v>
      </c>
      <c r="K33" s="33"/>
    </row>
    <row r="34" spans="1:11" s="1" customFormat="1" ht="21">
      <c r="A34" s="19" t="s">
        <v>16</v>
      </c>
      <c r="B34" s="19"/>
      <c r="C34" s="19"/>
      <c r="D34" s="19"/>
      <c r="E34" s="19"/>
      <c r="F34" s="19"/>
      <c r="G34" s="19"/>
      <c r="H34" s="19"/>
      <c r="I34" s="19"/>
      <c r="J34" s="33">
        <v>1403.59</v>
      </c>
      <c r="K34" s="33"/>
    </row>
    <row r="35" spans="1:11" s="1" customFormat="1" ht="21">
      <c r="A35" s="19" t="s">
        <v>17</v>
      </c>
      <c r="B35" s="19"/>
      <c r="C35" s="19"/>
      <c r="D35" s="19"/>
      <c r="E35" s="19"/>
      <c r="F35" s="19"/>
      <c r="G35" s="19"/>
      <c r="H35" s="19"/>
      <c r="I35" s="19"/>
      <c r="J35" s="33">
        <v>856.95</v>
      </c>
      <c r="K35" s="33"/>
    </row>
    <row r="36" spans="1:11" s="1" customFormat="1" ht="21">
      <c r="A36" s="19" t="s">
        <v>18</v>
      </c>
      <c r="B36" s="19"/>
      <c r="C36" s="19"/>
      <c r="D36" s="19"/>
      <c r="E36" s="19"/>
      <c r="F36" s="19"/>
      <c r="G36" s="19"/>
      <c r="H36" s="19"/>
      <c r="I36" s="19"/>
      <c r="J36" s="33">
        <v>110977.59</v>
      </c>
      <c r="K36" s="33"/>
    </row>
    <row r="37" spans="1:11" s="1" customFormat="1" ht="21">
      <c r="A37" s="19" t="s">
        <v>19</v>
      </c>
      <c r="B37" s="19"/>
      <c r="C37" s="19"/>
      <c r="D37" s="19"/>
      <c r="E37" s="19"/>
      <c r="F37" s="19"/>
      <c r="G37" s="19"/>
      <c r="H37" s="19"/>
      <c r="I37" s="19"/>
      <c r="J37" s="33">
        <v>26873.14</v>
      </c>
      <c r="K37" s="33"/>
    </row>
    <row r="38" spans="1:11" s="1" customFormat="1" ht="21">
      <c r="A38" s="10"/>
      <c r="B38" s="10"/>
      <c r="C38" s="10"/>
      <c r="D38" s="10"/>
      <c r="E38" s="10"/>
      <c r="F38" s="10"/>
      <c r="G38" s="10"/>
      <c r="H38" s="10"/>
      <c r="I38" s="10"/>
      <c r="J38" s="15"/>
      <c r="K38" s="15"/>
    </row>
    <row r="39" spans="1:13" s="1" customFormat="1" ht="19.5" thickBot="1">
      <c r="A39" s="24" t="s">
        <v>22</v>
      </c>
      <c r="B39" s="24"/>
      <c r="C39" s="24"/>
      <c r="D39" s="24"/>
      <c r="E39" s="24"/>
      <c r="F39" s="24"/>
      <c r="G39" s="24"/>
      <c r="H39" s="24"/>
      <c r="I39" s="24"/>
      <c r="J39" s="28">
        <f>SUM(J27:K37)</f>
        <v>857213.3299999998</v>
      </c>
      <c r="K39" s="28"/>
      <c r="L39" s="32"/>
      <c r="M39" s="32"/>
    </row>
    <row r="40" spans="1:11" s="1" customFormat="1" ht="20.25" thickBot="1" thickTop="1">
      <c r="A40" s="29"/>
      <c r="B40" s="29"/>
      <c r="C40" s="29"/>
      <c r="D40" s="29"/>
      <c r="E40" s="29"/>
      <c r="F40" s="29"/>
      <c r="G40" s="29"/>
      <c r="H40" s="29"/>
      <c r="I40" s="29"/>
      <c r="J40" s="25"/>
      <c r="K40" s="25"/>
    </row>
    <row r="41" spans="1:11" s="1" customFormat="1" ht="19.5" thickTop="1">
      <c r="A41" s="24" t="s">
        <v>23</v>
      </c>
      <c r="B41" s="24"/>
      <c r="C41" s="24"/>
      <c r="D41" s="24"/>
      <c r="E41" s="24"/>
      <c r="F41" s="24"/>
      <c r="G41" s="24"/>
      <c r="H41" s="24"/>
      <c r="I41" s="24"/>
      <c r="J41" s="27">
        <f>J24-J39</f>
        <v>3392721.3000000017</v>
      </c>
      <c r="K41" s="27"/>
    </row>
    <row r="42" spans="1:11" s="1" customFormat="1" ht="18.75">
      <c r="A42" s="29"/>
      <c r="B42" s="29"/>
      <c r="C42" s="29"/>
      <c r="D42" s="29"/>
      <c r="E42" s="29"/>
      <c r="F42" s="29"/>
      <c r="G42" s="29"/>
      <c r="H42" s="29"/>
      <c r="I42" s="29"/>
      <c r="J42" s="26"/>
      <c r="K42" s="26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21">
      <c r="A44" s="23" t="s">
        <v>49</v>
      </c>
      <c r="B44" s="23"/>
      <c r="C44" s="23"/>
      <c r="D44" s="23"/>
      <c r="E44" s="23"/>
      <c r="F44" s="23"/>
      <c r="G44" s="23"/>
      <c r="H44" s="23"/>
      <c r="I44" s="23"/>
      <c r="J44" s="33">
        <f>J13</f>
        <v>3314629.0400000014</v>
      </c>
      <c r="K44" s="33"/>
      <c r="M44" s="6"/>
      <c r="N44" s="3"/>
      <c r="O44" s="3"/>
    </row>
    <row r="45" spans="1:15" s="1" customFormat="1" ht="21">
      <c r="A45" s="23" t="s">
        <v>52</v>
      </c>
      <c r="B45" s="23"/>
      <c r="C45" s="23"/>
      <c r="D45" s="23"/>
      <c r="E45" s="23"/>
      <c r="F45" s="23"/>
      <c r="G45" s="23"/>
      <c r="H45" s="23"/>
      <c r="I45" s="23"/>
      <c r="J45" s="33">
        <f>J41</f>
        <v>3392721.3000000017</v>
      </c>
      <c r="K45" s="33"/>
      <c r="M45" s="6"/>
      <c r="N45" s="3"/>
      <c r="O45" s="3"/>
    </row>
    <row r="46" spans="1:15" s="1" customFormat="1" ht="21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33">
        <f>J45-J44</f>
        <v>78092.26000000024</v>
      </c>
      <c r="K46" s="33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  <row r="48" ht="15.75">
      <c r="K48" s="17"/>
    </row>
    <row r="50" ht="15.75">
      <c r="K50" s="17"/>
    </row>
  </sheetData>
  <sheetProtection/>
  <mergeCells count="67">
    <mergeCell ref="A6:K7"/>
    <mergeCell ref="A8:K9"/>
    <mergeCell ref="A10:K11"/>
    <mergeCell ref="A13:I13"/>
    <mergeCell ref="J13:K13"/>
    <mergeCell ref="A14:I14"/>
    <mergeCell ref="J14:K14"/>
    <mergeCell ref="A15:I15"/>
    <mergeCell ref="J15:K15"/>
    <mergeCell ref="A16:I16"/>
    <mergeCell ref="J16:K16"/>
    <mergeCell ref="A17:I17"/>
    <mergeCell ref="J17:K17"/>
    <mergeCell ref="A18:I18"/>
    <mergeCell ref="J18:K18"/>
    <mergeCell ref="A19:I19"/>
    <mergeCell ref="J19:K19"/>
    <mergeCell ref="A20:I20"/>
    <mergeCell ref="J20:K20"/>
    <mergeCell ref="A22:I22"/>
    <mergeCell ref="J22:K22"/>
    <mergeCell ref="A23:I23"/>
    <mergeCell ref="J23:K23"/>
    <mergeCell ref="A24:I24"/>
    <mergeCell ref="J24:K24"/>
    <mergeCell ref="A25:I25"/>
    <mergeCell ref="J25:K25"/>
    <mergeCell ref="A26:I26"/>
    <mergeCell ref="J26:K26"/>
    <mergeCell ref="A27:I27"/>
    <mergeCell ref="J27:K27"/>
    <mergeCell ref="A28:I28"/>
    <mergeCell ref="J28:K28"/>
    <mergeCell ref="L28:N28"/>
    <mergeCell ref="A29:I29"/>
    <mergeCell ref="J29:K29"/>
    <mergeCell ref="A30:I30"/>
    <mergeCell ref="J30:K30"/>
    <mergeCell ref="A31:I31"/>
    <mergeCell ref="J31:K31"/>
    <mergeCell ref="A32:I32"/>
    <mergeCell ref="J32:K32"/>
    <mergeCell ref="A33:I33"/>
    <mergeCell ref="J33:K33"/>
    <mergeCell ref="A34:I34"/>
    <mergeCell ref="J34:K34"/>
    <mergeCell ref="A35:I35"/>
    <mergeCell ref="J35:K35"/>
    <mergeCell ref="A36:I36"/>
    <mergeCell ref="J36:K36"/>
    <mergeCell ref="A37:I37"/>
    <mergeCell ref="J37:K37"/>
    <mergeCell ref="A39:I39"/>
    <mergeCell ref="J39:K39"/>
    <mergeCell ref="L39:M39"/>
    <mergeCell ref="A40:I40"/>
    <mergeCell ref="J40:K40"/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Reginaldo Adami Janoni</cp:lastModifiedBy>
  <cp:lastPrinted>2020-10-20T17:01:31Z</cp:lastPrinted>
  <dcterms:created xsi:type="dcterms:W3CDTF">2008-09-10T14:04:37Z</dcterms:created>
  <dcterms:modified xsi:type="dcterms:W3CDTF">2021-01-18T17:00:23Z</dcterms:modified>
  <cp:category/>
  <cp:version/>
  <cp:contentType/>
  <cp:contentStatus/>
</cp:coreProperties>
</file>